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45" activeTab="1"/>
  </bookViews>
  <sheets>
    <sheet name="Simulaciones Marzo-Julio 2011" sheetId="1" r:id="rId1"/>
    <sheet name="Adicionall Directivo Secundari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<sst xmlns="http://schemas.openxmlformats.org/spreadsheetml/2006/main" count="148" uniqueCount="70">
  <si>
    <t>Puntos</t>
  </si>
  <si>
    <t>1Año</t>
  </si>
  <si>
    <t>2 años</t>
  </si>
  <si>
    <t>5 Años</t>
  </si>
  <si>
    <t>7 años</t>
  </si>
  <si>
    <t>10 Años</t>
  </si>
  <si>
    <t>12  años</t>
  </si>
  <si>
    <t>15 Años</t>
  </si>
  <si>
    <t>17 Años</t>
  </si>
  <si>
    <t>20 Años</t>
  </si>
  <si>
    <t>22 Años</t>
  </si>
  <si>
    <t>24 Años</t>
  </si>
  <si>
    <t>MAESTRO DE GRADO</t>
  </si>
  <si>
    <t>Incial</t>
  </si>
  <si>
    <t>MAESTRO DE GRADO CON ZONA (FUERA DE MINIMO)</t>
  </si>
  <si>
    <t>CARGO 813</t>
  </si>
  <si>
    <t>2Años</t>
  </si>
  <si>
    <t>7 Años</t>
  </si>
  <si>
    <t>12Años</t>
  </si>
  <si>
    <t>MAESTRO DE JORNADA COMPLETA</t>
  </si>
  <si>
    <t xml:space="preserve">SECRETARIO DE ESCUELA DE PRIMERA  </t>
  </si>
  <si>
    <t xml:space="preserve">CARGO 716 </t>
  </si>
  <si>
    <t>1400 PUNTOS</t>
  </si>
  <si>
    <t xml:space="preserve">DIRECTOR DE ESCUELA DE PRIMERA CAT. </t>
  </si>
  <si>
    <t>1942 puntos</t>
  </si>
  <si>
    <t xml:space="preserve">CARGO RECTOR </t>
  </si>
  <si>
    <t>Mes</t>
  </si>
  <si>
    <t xml:space="preserve">CARGO SUPERVISOR </t>
  </si>
  <si>
    <t>Grupo de 15 horas</t>
  </si>
  <si>
    <t>HORAS CATEDRA NIVEL MEDIO</t>
  </si>
  <si>
    <t xml:space="preserve">HORAS CATEDRA - NIVEL SUPERIOR </t>
  </si>
  <si>
    <t>GRUPO DE 30 HORAS</t>
  </si>
  <si>
    <t>Monto final Marzo 2011 con Fonid</t>
  </si>
  <si>
    <t>CUADRO DE INCREMENTOS SALARIALES SECTOR DOCENTES PERIODO MARZO   2011</t>
  </si>
  <si>
    <t xml:space="preserve">Incremento </t>
  </si>
  <si>
    <t>º</t>
  </si>
  <si>
    <t>Aumento Marzo Fonid</t>
  </si>
  <si>
    <t>Aumento Julio Fonid</t>
  </si>
  <si>
    <t>Monto final de Julio 2011 con Fonid</t>
  </si>
  <si>
    <t>Puntos Índice Cargo</t>
  </si>
  <si>
    <t>SUPERVISOR D.E.M. Y A.</t>
  </si>
  <si>
    <t>DIRECTOR 1RA. CATEGORIA</t>
  </si>
  <si>
    <t>DIR. 1RA. CAT. C/PROLONG. JOR.</t>
  </si>
  <si>
    <t>DIR.1ERA.A CARGO. 2 TURNOS P.J</t>
  </si>
  <si>
    <t>DIRECTOR DE 1RA. A CARGO DE 3 TURNOS C/P DE J</t>
  </si>
  <si>
    <t>DIRECTOR 2DA. CATEGORIA</t>
  </si>
  <si>
    <t>DIR. 2DA. CAT. C/PROLONG. JOR.</t>
  </si>
  <si>
    <t>DIR. 2DA. A CARGO DE 2 TURNOS C/PROL. JORNADA</t>
  </si>
  <si>
    <t>DIRECTOR DE 2DA. A CARGO DE 3 TURNOS C/P DE J</t>
  </si>
  <si>
    <t>VICEDIRECTOR 1RA. CATEGORIA</t>
  </si>
  <si>
    <t>DIRECTOR DE 1ER. C.E.F.</t>
  </si>
  <si>
    <t>VICEDIR. 1RA. CAT. C/PROL. JOR</t>
  </si>
  <si>
    <t>REGENTE ESC. TEC. 1RA. CATEG.</t>
  </si>
  <si>
    <t>DIRECTOR 3RA. CATEGORIA</t>
  </si>
  <si>
    <t>DIR. 3RA. CAT. C/PROLONG. JOR.</t>
  </si>
  <si>
    <t>DIR. 3RA. A CARGO DE 2 TURNOS C/PROL. JORNADA</t>
  </si>
  <si>
    <t>REGENTE 1ERA. CAT. C.E.F.</t>
  </si>
  <si>
    <t>VICEDIRECTOR 2DA. CATEGORIA</t>
  </si>
  <si>
    <t>VICEDIRECTOR 1ERA. CAT. C.E.F.</t>
  </si>
  <si>
    <t>VICEDIRECTOR 3RA. CATEGORIA</t>
  </si>
  <si>
    <t>VICE-DIRECTOR 3RA. CAT. C/PROLONG. DE JORNADA</t>
  </si>
  <si>
    <t>REGENTE DE 3RA. CATEGORIA</t>
  </si>
  <si>
    <t>SECRETARIO 1RA. CATEGORIA</t>
  </si>
  <si>
    <t>SECRETARIO 2DA. CATEGORIA</t>
  </si>
  <si>
    <t>SECRETARIO DE 3RA. CATEGORIA</t>
  </si>
  <si>
    <t>Nombre del Cargo</t>
  </si>
  <si>
    <t>Codigo del Cargo</t>
  </si>
  <si>
    <t xml:space="preserve"> Nuevo Complemento Personal directivo secundario</t>
  </si>
  <si>
    <t>Cantidad puntos del adicional</t>
  </si>
  <si>
    <t>Cantidad de Horas del Adicional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</si>
</sst>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00"/>
    <numFmt numFmtId="177" formatCode="_-* #,##0.00_-;\-* #,##0.00_-;_-* &quot;-&quot;??_-;_-@_-"/>
    <numFmt numFmtId="178" formatCode="0.0000"/>
    <numFmt numFmtId="179" formatCode="_-* #,##0.0_-;\-* #,##0.0_-;_-* &quot;-&quot;??_-;_-@_-"/>
    <numFmt numFmtId="180" formatCode="_ * #,##0.000_ ;_ * \-#,##0.000_ ;_ * &quot;-&quot;??_ ;_ @_ "/>
    <numFmt numFmtId="181" formatCode="_ * #,##0.0000_ ;_ * \-#,##0.0000_ ;_ * &quot;-&quot;??_ ;_ @_ "/>
    <numFmt numFmtId="182" formatCode="_ * #,##0.00000_ ;_ * \-#,##0.00000_ ;_ * &quot;-&quot;??_ ;_ @_ "/>
    <numFmt numFmtId="183" formatCode="_ * #,##0.000000_ ;_ * \-#,##0.000000_ ;_ * &quot;-&quot;??_ ;_ @_ "/>
    <numFmt numFmtId="184" formatCode="_ [$€]\ * #,##0.00_ ;_ [$€]\ * \-#,##0.00_ ;_ [$€]\ * &quot;-&quot;??_ ;_ @_ "/>
    <numFmt numFmtId="185" formatCode="0;[Red]0"/>
    <numFmt numFmtId="186" formatCode="_-* #,##0.0\ _€_-;\-* #,##0.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 Black"/>
      <family val="2"/>
    </font>
    <font>
      <sz val="12"/>
      <name val="Impact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9" fontId="3" fillId="0" borderId="4" xfId="0" applyNumberFormat="1" applyFont="1" applyBorder="1" applyAlignment="1" quotePrefix="1">
      <alignment horizontal="center"/>
    </xf>
    <xf numFmtId="9" fontId="3" fillId="0" borderId="5" xfId="0" applyNumberFormat="1" applyFont="1" applyBorder="1" applyAlignment="1" quotePrefix="1">
      <alignment horizontal="center"/>
    </xf>
    <xf numFmtId="9" fontId="3" fillId="0" borderId="6" xfId="0" applyNumberFormat="1" applyFont="1" applyBorder="1" applyAlignment="1" quotePrefix="1">
      <alignment horizontal="center"/>
    </xf>
    <xf numFmtId="175" fontId="3" fillId="0" borderId="5" xfId="16" applyNumberFormat="1" applyFont="1" applyBorder="1" applyAlignment="1">
      <alignment/>
    </xf>
    <xf numFmtId="175" fontId="3" fillId="0" borderId="6" xfId="16" applyNumberFormat="1" applyFont="1" applyBorder="1" applyAlignment="1">
      <alignment/>
    </xf>
    <xf numFmtId="1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9" fontId="3" fillId="0" borderId="3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9" fontId="3" fillId="0" borderId="2" xfId="0" applyNumberFormat="1" applyFont="1" applyBorder="1" applyAlignment="1" quotePrefix="1">
      <alignment horizontal="center"/>
    </xf>
    <xf numFmtId="175" fontId="3" fillId="0" borderId="5" xfId="16" applyNumberFormat="1" applyFont="1" applyFill="1" applyBorder="1" applyAlignment="1">
      <alignment/>
    </xf>
    <xf numFmtId="175" fontId="3" fillId="0" borderId="6" xfId="16" applyNumberFormat="1" applyFont="1" applyFill="1" applyBorder="1" applyAlignment="1">
      <alignment/>
    </xf>
    <xf numFmtId="175" fontId="3" fillId="0" borderId="5" xfId="16" applyNumberFormat="1" applyFont="1" applyBorder="1" applyAlignment="1">
      <alignment/>
    </xf>
    <xf numFmtId="175" fontId="3" fillId="0" borderId="6" xfId="16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7" xfId="0" applyFont="1" applyBorder="1" applyAlignment="1" quotePrefix="1">
      <alignment/>
    </xf>
    <xf numFmtId="9" fontId="3" fillId="0" borderId="8" xfId="2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9" fontId="3" fillId="0" borderId="0" xfId="20" applyFont="1" applyBorder="1" applyAlignment="1" quotePrefix="1">
      <alignment/>
    </xf>
    <xf numFmtId="9" fontId="3" fillId="0" borderId="0" xfId="20" applyFont="1" applyBorder="1" applyAlignment="1">
      <alignment/>
    </xf>
    <xf numFmtId="0" fontId="3" fillId="0" borderId="1" xfId="0" applyFont="1" applyFill="1" applyBorder="1" applyAlignment="1">
      <alignment horizontal="center"/>
    </xf>
    <xf numFmtId="9" fontId="3" fillId="0" borderId="2" xfId="0" applyNumberFormat="1" applyFont="1" applyFill="1" applyBorder="1" applyAlignment="1" quotePrefix="1">
      <alignment horizontal="center"/>
    </xf>
    <xf numFmtId="9" fontId="3" fillId="0" borderId="3" xfId="0" applyNumberFormat="1" applyFont="1" applyFill="1" applyBorder="1" applyAlignment="1" quotePrefix="1">
      <alignment horizontal="center"/>
    </xf>
    <xf numFmtId="3" fontId="3" fillId="0" borderId="5" xfId="0" applyNumberFormat="1" applyFont="1" applyFill="1" applyBorder="1" applyAlignment="1">
      <alignment/>
    </xf>
    <xf numFmtId="0" fontId="0" fillId="0" borderId="7" xfId="0" applyFont="1" applyFill="1" applyBorder="1" applyAlignment="1" quotePrefix="1">
      <alignment/>
    </xf>
    <xf numFmtId="9" fontId="3" fillId="0" borderId="8" xfId="2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9" fontId="3" fillId="0" borderId="9" xfId="20" applyFont="1" applyFill="1" applyBorder="1" applyAlignment="1">
      <alignment/>
    </xf>
    <xf numFmtId="3" fontId="3" fillId="0" borderId="6" xfId="0" applyNumberFormat="1" applyFont="1" applyBorder="1" applyAlignment="1">
      <alignment/>
    </xf>
    <xf numFmtId="9" fontId="3" fillId="0" borderId="9" xfId="20" applyFont="1" applyBorder="1" applyAlignment="1">
      <alignment/>
    </xf>
    <xf numFmtId="0" fontId="0" fillId="0" borderId="7" xfId="0" applyFont="1" applyBorder="1" applyAlignment="1" quotePrefix="1">
      <alignment horizontal="center"/>
    </xf>
    <xf numFmtId="9" fontId="3" fillId="0" borderId="8" xfId="20" applyFont="1" applyBorder="1" applyAlignment="1">
      <alignment/>
    </xf>
    <xf numFmtId="9" fontId="3" fillId="0" borderId="9" xfId="20" applyFont="1" applyBorder="1" applyAlignment="1">
      <alignment/>
    </xf>
    <xf numFmtId="9" fontId="3" fillId="0" borderId="2" xfId="0" applyNumberFormat="1" applyFont="1" applyBorder="1" applyAlignment="1">
      <alignment horizontal="center"/>
    </xf>
    <xf numFmtId="9" fontId="3" fillId="0" borderId="8" xfId="20" applyFont="1" applyBorder="1" applyAlignment="1" quotePrefix="1">
      <alignment/>
    </xf>
    <xf numFmtId="9" fontId="3" fillId="0" borderId="9" xfId="20" applyFont="1" applyBorder="1" applyAlignment="1" quotePrefix="1">
      <alignment/>
    </xf>
    <xf numFmtId="175" fontId="3" fillId="0" borderId="0" xfId="16" applyNumberFormat="1" applyFont="1" applyFill="1" applyBorder="1" applyAlignment="1">
      <alignment/>
    </xf>
    <xf numFmtId="175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75" fontId="3" fillId="0" borderId="5" xfId="16" applyNumberFormat="1" applyFont="1" applyBorder="1" applyAlignment="1">
      <alignment horizontal="center"/>
    </xf>
    <xf numFmtId="175" fontId="3" fillId="0" borderId="6" xfId="16" applyNumberFormat="1" applyFont="1" applyBorder="1" applyAlignment="1">
      <alignment horizontal="center"/>
    </xf>
    <xf numFmtId="43" fontId="0" fillId="0" borderId="0" xfId="16" applyAlignment="1">
      <alignment/>
    </xf>
    <xf numFmtId="184" fontId="3" fillId="0" borderId="8" xfId="15" applyFont="1" applyBorder="1" applyAlignment="1">
      <alignment/>
    </xf>
    <xf numFmtId="184" fontId="3" fillId="0" borderId="9" xfId="15" applyFont="1" applyBorder="1" applyAlignment="1">
      <alignment/>
    </xf>
    <xf numFmtId="175" fontId="3" fillId="0" borderId="10" xfId="16" applyNumberFormat="1" applyFont="1" applyFill="1" applyBorder="1" applyAlignment="1">
      <alignment horizontal="center"/>
    </xf>
    <xf numFmtId="17" fontId="0" fillId="0" borderId="4" xfId="0" applyNumberFormat="1" applyFont="1" applyFill="1" applyBorder="1" applyAlignment="1">
      <alignment horizontal="left"/>
    </xf>
    <xf numFmtId="17" fontId="0" fillId="0" borderId="4" xfId="0" applyNumberFormat="1" applyFont="1" applyFill="1" applyBorder="1" applyAlignment="1" quotePrefix="1">
      <alignment horizontal="left"/>
    </xf>
    <xf numFmtId="17" fontId="0" fillId="0" borderId="4" xfId="0" applyNumberFormat="1" applyFont="1" applyFill="1" applyBorder="1" applyAlignment="1">
      <alignment horizontal="left" vertical="center" wrapText="1"/>
    </xf>
    <xf numFmtId="17" fontId="0" fillId="0" borderId="12" xfId="0" applyNumberFormat="1" applyFont="1" applyFill="1" applyBorder="1" applyAlignment="1">
      <alignment horizontal="left" vertical="center" wrapText="1"/>
    </xf>
    <xf numFmtId="175" fontId="3" fillId="0" borderId="11" xfId="16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1" fontId="9" fillId="0" borderId="5" xfId="0" applyNumberFormat="1" applyFont="1" applyBorder="1" applyAlignment="1">
      <alignment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6"/>
  <sheetViews>
    <sheetView workbookViewId="0" topLeftCell="A9">
      <selection activeCell="M125" sqref="M125"/>
    </sheetView>
  </sheetViews>
  <sheetFormatPr defaultColWidth="11.421875" defaultRowHeight="12.75"/>
  <cols>
    <col min="1" max="1" width="19.140625" style="0" customWidth="1"/>
    <col min="2" max="2" width="10.140625" style="0" customWidth="1"/>
    <col min="3" max="3" width="9.28125" style="0" bestFit="1" customWidth="1"/>
    <col min="4" max="4" width="8.8515625" style="0" customWidth="1"/>
    <col min="5" max="5" width="9.57421875" style="0" customWidth="1"/>
    <col min="6" max="8" width="8.421875" style="0" bestFit="1" customWidth="1"/>
    <col min="9" max="12" width="8.140625" style="0" bestFit="1" customWidth="1"/>
    <col min="13" max="13" width="8.00390625" style="0" bestFit="1" customWidth="1"/>
  </cols>
  <sheetData>
    <row r="2" spans="1:13" ht="12.75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4" ht="15.75">
      <c r="A3" s="1" t="s">
        <v>12</v>
      </c>
      <c r="B3" s="2"/>
      <c r="C3" s="2"/>
      <c r="D3" s="3"/>
    </row>
    <row r="4" spans="1:4" ht="15.75">
      <c r="A4" s="1"/>
      <c r="B4" s="2"/>
      <c r="C4" s="2"/>
      <c r="D4" s="3"/>
    </row>
    <row r="5" spans="1:13" ht="13.5" thickBot="1">
      <c r="A5" s="5"/>
      <c r="B5" s="15" t="s">
        <v>13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ht="12.75">
      <c r="A6" s="34" t="s">
        <v>26</v>
      </c>
      <c r="B6" s="35">
        <v>0</v>
      </c>
      <c r="C6" s="35">
        <v>0.1</v>
      </c>
      <c r="D6" s="35">
        <v>0.15</v>
      </c>
      <c r="E6" s="35">
        <v>0.3</v>
      </c>
      <c r="F6" s="35">
        <v>0.4</v>
      </c>
      <c r="G6" s="35">
        <v>0.5</v>
      </c>
      <c r="H6" s="35">
        <v>0.6</v>
      </c>
      <c r="I6" s="35">
        <v>0.7</v>
      </c>
      <c r="J6" s="35">
        <v>0.8</v>
      </c>
      <c r="K6" s="35">
        <v>1</v>
      </c>
      <c r="L6" s="35">
        <v>1.1</v>
      </c>
      <c r="M6" s="36">
        <v>1.2</v>
      </c>
    </row>
    <row r="7" spans="1:13" ht="12.75">
      <c r="A7" s="60">
        <v>40575</v>
      </c>
      <c r="B7" s="24">
        <v>1840</v>
      </c>
      <c r="C7" s="24">
        <v>1990</v>
      </c>
      <c r="D7" s="24">
        <v>2096</v>
      </c>
      <c r="E7" s="24">
        <v>2151</v>
      </c>
      <c r="F7" s="24">
        <v>2186</v>
      </c>
      <c r="G7" s="24">
        <v>2209</v>
      </c>
      <c r="H7" s="24">
        <v>2308</v>
      </c>
      <c r="I7" s="24">
        <v>2383</v>
      </c>
      <c r="J7" s="24">
        <v>2575</v>
      </c>
      <c r="K7" s="24">
        <v>2908</v>
      </c>
      <c r="L7" s="24">
        <v>3089</v>
      </c>
      <c r="M7" s="25">
        <v>3213</v>
      </c>
    </row>
    <row r="8" spans="1:13" ht="12.75">
      <c r="A8" s="61">
        <v>40603</v>
      </c>
      <c r="B8" s="24">
        <v>2250.2625143999994</v>
      </c>
      <c r="C8" s="24">
        <v>2430.7836695999995</v>
      </c>
      <c r="D8" s="24">
        <v>2544</v>
      </c>
      <c r="E8" s="24">
        <v>2604.1785946509995</v>
      </c>
      <c r="F8" s="24">
        <v>2649.3704149779996</v>
      </c>
      <c r="G8" s="24">
        <v>2679.868652905</v>
      </c>
      <c r="H8" s="24">
        <v>2803.7760932319993</v>
      </c>
      <c r="I8" s="24">
        <v>2898.2963687589995</v>
      </c>
      <c r="J8" s="24">
        <v>3135.5543018859994</v>
      </c>
      <c r="K8" s="24">
        <v>3547.0976721399993</v>
      </c>
      <c r="L8" s="24">
        <v>3771.761106067</v>
      </c>
      <c r="M8" s="25">
        <v>3925.055711193999</v>
      </c>
    </row>
    <row r="9" spans="1:13" ht="12.75">
      <c r="A9" s="62" t="s">
        <v>34</v>
      </c>
      <c r="B9" s="37">
        <f aca="true" t="shared" si="0" ref="B9:M9">+B8-B7</f>
        <v>410.2625143999994</v>
      </c>
      <c r="C9" s="37">
        <f t="shared" si="0"/>
        <v>440.7836695999995</v>
      </c>
      <c r="D9" s="37">
        <f t="shared" si="0"/>
        <v>448</v>
      </c>
      <c r="E9" s="37">
        <f t="shared" si="0"/>
        <v>453.17859465099946</v>
      </c>
      <c r="F9" s="37">
        <f t="shared" si="0"/>
        <v>463.37041497799964</v>
      </c>
      <c r="G9" s="37">
        <f t="shared" si="0"/>
        <v>470.8686529050001</v>
      </c>
      <c r="H9" s="37">
        <f t="shared" si="0"/>
        <v>495.7760932319993</v>
      </c>
      <c r="I9" s="37">
        <f t="shared" si="0"/>
        <v>515.2963687589995</v>
      </c>
      <c r="J9" s="37">
        <f t="shared" si="0"/>
        <v>560.5543018859994</v>
      </c>
      <c r="K9" s="37">
        <f t="shared" si="0"/>
        <v>639.0976721399993</v>
      </c>
      <c r="L9" s="37">
        <f t="shared" si="0"/>
        <v>682.7611060670001</v>
      </c>
      <c r="M9" s="40">
        <f t="shared" si="0"/>
        <v>712.0557111939988</v>
      </c>
    </row>
    <row r="10" spans="1:13" ht="25.5">
      <c r="A10" s="62" t="s">
        <v>36</v>
      </c>
      <c r="B10" s="52">
        <v>50</v>
      </c>
      <c r="C10" s="52">
        <v>50</v>
      </c>
      <c r="D10" s="52">
        <v>50</v>
      </c>
      <c r="E10" s="52">
        <v>50</v>
      </c>
      <c r="F10" s="52">
        <v>50</v>
      </c>
      <c r="G10" s="52">
        <v>50</v>
      </c>
      <c r="H10" s="52">
        <v>50</v>
      </c>
      <c r="I10" s="52">
        <v>50</v>
      </c>
      <c r="J10" s="52">
        <v>50</v>
      </c>
      <c r="K10" s="52">
        <v>50</v>
      </c>
      <c r="L10" s="52">
        <v>50</v>
      </c>
      <c r="M10" s="53">
        <v>50</v>
      </c>
    </row>
    <row r="11" spans="1:13" ht="25.5">
      <c r="A11" s="62" t="s">
        <v>32</v>
      </c>
      <c r="B11" s="52">
        <f>+B8+B10</f>
        <v>2300.2625143999994</v>
      </c>
      <c r="C11" s="52">
        <f aca="true" t="shared" si="1" ref="C11:M11">+C8+C10</f>
        <v>2480.7836695999995</v>
      </c>
      <c r="D11" s="52">
        <f t="shared" si="1"/>
        <v>2594</v>
      </c>
      <c r="E11" s="52">
        <f t="shared" si="1"/>
        <v>2654.1785946509995</v>
      </c>
      <c r="F11" s="52">
        <f t="shared" si="1"/>
        <v>2699.3704149779996</v>
      </c>
      <c r="G11" s="52">
        <f t="shared" si="1"/>
        <v>2729.868652905</v>
      </c>
      <c r="H11" s="52">
        <f t="shared" si="1"/>
        <v>2853.7760932319993</v>
      </c>
      <c r="I11" s="52">
        <f t="shared" si="1"/>
        <v>2948.2963687589995</v>
      </c>
      <c r="J11" s="52">
        <f t="shared" si="1"/>
        <v>3185.5543018859994</v>
      </c>
      <c r="K11" s="52">
        <f t="shared" si="1"/>
        <v>3597.0976721399993</v>
      </c>
      <c r="L11" s="52">
        <f t="shared" si="1"/>
        <v>3821.761106067</v>
      </c>
      <c r="M11" s="53">
        <f t="shared" si="1"/>
        <v>3975.055711193999</v>
      </c>
    </row>
    <row r="12" spans="1:13" ht="12.75">
      <c r="A12" s="63" t="s">
        <v>37</v>
      </c>
      <c r="B12" s="52">
        <v>40</v>
      </c>
      <c r="C12" s="52">
        <v>40</v>
      </c>
      <c r="D12" s="52">
        <v>40</v>
      </c>
      <c r="E12" s="52">
        <v>40</v>
      </c>
      <c r="F12" s="52">
        <v>40</v>
      </c>
      <c r="G12" s="52">
        <v>40</v>
      </c>
      <c r="H12" s="52">
        <v>40</v>
      </c>
      <c r="I12" s="52">
        <v>40</v>
      </c>
      <c r="J12" s="52">
        <v>40</v>
      </c>
      <c r="K12" s="52">
        <v>40</v>
      </c>
      <c r="L12" s="52">
        <v>40</v>
      </c>
      <c r="M12" s="53">
        <v>40</v>
      </c>
    </row>
    <row r="13" spans="1:13" ht="25.5">
      <c r="A13" s="63" t="s">
        <v>38</v>
      </c>
      <c r="B13" s="52">
        <f>+B11+B12</f>
        <v>2340.2625143999994</v>
      </c>
      <c r="C13" s="52">
        <f aca="true" t="shared" si="2" ref="C13:M13">+C11+C12</f>
        <v>2520.7836695999995</v>
      </c>
      <c r="D13" s="52">
        <f t="shared" si="2"/>
        <v>2634</v>
      </c>
      <c r="E13" s="52">
        <f t="shared" si="2"/>
        <v>2694.1785946509995</v>
      </c>
      <c r="F13" s="52">
        <f t="shared" si="2"/>
        <v>2739.3704149779996</v>
      </c>
      <c r="G13" s="52">
        <f t="shared" si="2"/>
        <v>2769.868652905</v>
      </c>
      <c r="H13" s="52">
        <f t="shared" si="2"/>
        <v>2893.7760932319993</v>
      </c>
      <c r="I13" s="52">
        <f t="shared" si="2"/>
        <v>2988.2963687589995</v>
      </c>
      <c r="J13" s="52">
        <f t="shared" si="2"/>
        <v>3225.5543018859994</v>
      </c>
      <c r="K13" s="52">
        <f t="shared" si="2"/>
        <v>3637.0976721399993</v>
      </c>
      <c r="L13" s="52">
        <f t="shared" si="2"/>
        <v>3861.761106067</v>
      </c>
      <c r="M13" s="53">
        <f t="shared" si="2"/>
        <v>4015.055711193999</v>
      </c>
    </row>
    <row r="14" spans="1:13" ht="13.5" thickBo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1"/>
    </row>
    <row r="15" spans="1:1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4" t="s">
        <v>14</v>
      </c>
      <c r="B16" s="15"/>
      <c r="C16" s="1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4"/>
      <c r="B17" s="15"/>
      <c r="C17" s="1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3.5" thickBot="1">
      <c r="A18" s="5"/>
      <c r="B18" s="15" t="s">
        <v>13</v>
      </c>
      <c r="C18" s="15" t="s">
        <v>1</v>
      </c>
      <c r="D18" s="15" t="s">
        <v>2</v>
      </c>
      <c r="E18" s="15" t="s">
        <v>3</v>
      </c>
      <c r="F18" s="15" t="s">
        <v>4</v>
      </c>
      <c r="G18" s="15" t="s">
        <v>5</v>
      </c>
      <c r="H18" s="15" t="s">
        <v>6</v>
      </c>
      <c r="I18" s="15" t="s">
        <v>7</v>
      </c>
      <c r="J18" s="15" t="s">
        <v>8</v>
      </c>
      <c r="K18" s="15" t="s">
        <v>9</v>
      </c>
      <c r="L18" s="15" t="s">
        <v>10</v>
      </c>
      <c r="M18" s="15" t="s">
        <v>11</v>
      </c>
    </row>
    <row r="19" spans="1:13" ht="12.75">
      <c r="A19" s="6" t="s">
        <v>26</v>
      </c>
      <c r="B19" s="23">
        <v>0</v>
      </c>
      <c r="C19" s="23">
        <v>0.1</v>
      </c>
      <c r="D19" s="23">
        <v>0.15</v>
      </c>
      <c r="E19" s="23">
        <v>0.3</v>
      </c>
      <c r="F19" s="23">
        <v>0.4</v>
      </c>
      <c r="G19" s="23">
        <v>0.5</v>
      </c>
      <c r="H19" s="23">
        <v>0.6</v>
      </c>
      <c r="I19" s="23">
        <v>0.7</v>
      </c>
      <c r="J19" s="23">
        <v>0.8</v>
      </c>
      <c r="K19" s="23">
        <v>1</v>
      </c>
      <c r="L19" s="23">
        <v>1.1</v>
      </c>
      <c r="M19" s="16">
        <v>1.2</v>
      </c>
    </row>
    <row r="20" spans="1:15" ht="12.75">
      <c r="A20" s="60">
        <v>40575</v>
      </c>
      <c r="B20" s="26">
        <v>2384</v>
      </c>
      <c r="C20" s="26">
        <v>2531</v>
      </c>
      <c r="D20" s="26">
        <v>2638</v>
      </c>
      <c r="E20" s="26">
        <v>2693</v>
      </c>
      <c r="F20" s="26">
        <v>2715</v>
      </c>
      <c r="G20" s="26">
        <v>2742</v>
      </c>
      <c r="H20" s="26">
        <v>2849</v>
      </c>
      <c r="I20" s="26">
        <v>2925</v>
      </c>
      <c r="J20" s="26">
        <v>3117</v>
      </c>
      <c r="K20" s="26">
        <v>3449</v>
      </c>
      <c r="L20" s="26">
        <v>3631</v>
      </c>
      <c r="M20" s="27">
        <v>3754</v>
      </c>
      <c r="O20" s="50"/>
    </row>
    <row r="21" spans="1:13" ht="12.75">
      <c r="A21" s="61">
        <v>40603</v>
      </c>
      <c r="B21" s="26">
        <v>2927.3702405549993</v>
      </c>
      <c r="C21" s="26">
        <v>3107.8913957549994</v>
      </c>
      <c r="D21" s="26">
        <v>3238.0345541549996</v>
      </c>
      <c r="E21" s="26">
        <v>3281.183130757674</v>
      </c>
      <c r="F21" s="26">
        <v>3326.3670133886494</v>
      </c>
      <c r="G21" s="26">
        <v>3356.857313619625</v>
      </c>
      <c r="H21" s="26">
        <v>3480.7568162506</v>
      </c>
      <c r="I21" s="26">
        <v>3575.2691540815745</v>
      </c>
      <c r="J21" s="26">
        <v>3812.51914951255</v>
      </c>
      <c r="K21" s="26">
        <v>4224.046644374499</v>
      </c>
      <c r="L21" s="26">
        <v>4448.702140605474</v>
      </c>
      <c r="M21" s="27">
        <v>4601.988808036449</v>
      </c>
    </row>
    <row r="22" spans="1:13" ht="12.75">
      <c r="A22" s="62" t="s">
        <v>34</v>
      </c>
      <c r="B22" s="28">
        <f aca="true" t="shared" si="3" ref="B22:M22">+B21-B20</f>
        <v>543.3702405549993</v>
      </c>
      <c r="C22" s="28">
        <f t="shared" si="3"/>
        <v>576.8913957549994</v>
      </c>
      <c r="D22" s="28">
        <f t="shared" si="3"/>
        <v>600.0345541549996</v>
      </c>
      <c r="E22" s="28">
        <f t="shared" si="3"/>
        <v>588.183130757674</v>
      </c>
      <c r="F22" s="28">
        <f t="shared" si="3"/>
        <v>611.3670133886494</v>
      </c>
      <c r="G22" s="28">
        <f t="shared" si="3"/>
        <v>614.8573136196251</v>
      </c>
      <c r="H22" s="28">
        <f t="shared" si="3"/>
        <v>631.7568162506</v>
      </c>
      <c r="I22" s="28">
        <f t="shared" si="3"/>
        <v>650.2691540815745</v>
      </c>
      <c r="J22" s="28">
        <f t="shared" si="3"/>
        <v>695.51914951255</v>
      </c>
      <c r="K22" s="28">
        <f t="shared" si="3"/>
        <v>775.046644374499</v>
      </c>
      <c r="L22" s="28">
        <f t="shared" si="3"/>
        <v>817.7021406054737</v>
      </c>
      <c r="M22" s="42">
        <f t="shared" si="3"/>
        <v>847.988808036449</v>
      </c>
    </row>
    <row r="23" spans="1:13" ht="25.5">
      <c r="A23" s="62" t="s">
        <v>36</v>
      </c>
      <c r="B23" s="52">
        <v>50</v>
      </c>
      <c r="C23" s="52">
        <v>50</v>
      </c>
      <c r="D23" s="52">
        <v>50</v>
      </c>
      <c r="E23" s="52">
        <v>50</v>
      </c>
      <c r="F23" s="52">
        <v>50</v>
      </c>
      <c r="G23" s="52">
        <v>50</v>
      </c>
      <c r="H23" s="52">
        <v>50</v>
      </c>
      <c r="I23" s="52">
        <v>50</v>
      </c>
      <c r="J23" s="52">
        <v>50</v>
      </c>
      <c r="K23" s="52">
        <v>50</v>
      </c>
      <c r="L23" s="52">
        <v>50</v>
      </c>
      <c r="M23" s="53">
        <v>50</v>
      </c>
    </row>
    <row r="24" spans="1:13" ht="25.5">
      <c r="A24" s="62" t="s">
        <v>32</v>
      </c>
      <c r="B24" s="52">
        <f aca="true" t="shared" si="4" ref="B24:M24">+B21+B23</f>
        <v>2977.3702405549993</v>
      </c>
      <c r="C24" s="52">
        <f t="shared" si="4"/>
        <v>3157.8913957549994</v>
      </c>
      <c r="D24" s="52">
        <f t="shared" si="4"/>
        <v>3288.0345541549996</v>
      </c>
      <c r="E24" s="52">
        <f t="shared" si="4"/>
        <v>3331.183130757674</v>
      </c>
      <c r="F24" s="52">
        <f t="shared" si="4"/>
        <v>3376.3670133886494</v>
      </c>
      <c r="G24" s="52">
        <f t="shared" si="4"/>
        <v>3406.857313619625</v>
      </c>
      <c r="H24" s="52">
        <f t="shared" si="4"/>
        <v>3530.7568162506</v>
      </c>
      <c r="I24" s="52">
        <f t="shared" si="4"/>
        <v>3625.2691540815745</v>
      </c>
      <c r="J24" s="52">
        <f t="shared" si="4"/>
        <v>3862.51914951255</v>
      </c>
      <c r="K24" s="52">
        <f t="shared" si="4"/>
        <v>4274.046644374499</v>
      </c>
      <c r="L24" s="52">
        <f t="shared" si="4"/>
        <v>4498.702140605474</v>
      </c>
      <c r="M24" s="53">
        <f t="shared" si="4"/>
        <v>4651.988808036449</v>
      </c>
    </row>
    <row r="25" spans="1:13" ht="12.75">
      <c r="A25" s="63" t="s">
        <v>37</v>
      </c>
      <c r="B25" s="52">
        <v>40</v>
      </c>
      <c r="C25" s="52">
        <v>40</v>
      </c>
      <c r="D25" s="52">
        <v>40</v>
      </c>
      <c r="E25" s="52">
        <v>40</v>
      </c>
      <c r="F25" s="52">
        <v>40</v>
      </c>
      <c r="G25" s="52">
        <v>40</v>
      </c>
      <c r="H25" s="52">
        <v>40</v>
      </c>
      <c r="I25" s="52">
        <v>40</v>
      </c>
      <c r="J25" s="52">
        <v>40</v>
      </c>
      <c r="K25" s="52">
        <v>40</v>
      </c>
      <c r="L25" s="52">
        <v>40</v>
      </c>
      <c r="M25" s="53">
        <v>40</v>
      </c>
    </row>
    <row r="26" spans="1:13" ht="25.5">
      <c r="A26" s="63" t="s">
        <v>38</v>
      </c>
      <c r="B26" s="52">
        <f aca="true" t="shared" si="5" ref="B26:M26">+B24+B25</f>
        <v>3017.3702405549993</v>
      </c>
      <c r="C26" s="52">
        <f t="shared" si="5"/>
        <v>3197.8913957549994</v>
      </c>
      <c r="D26" s="52">
        <f t="shared" si="5"/>
        <v>3328.0345541549996</v>
      </c>
      <c r="E26" s="52">
        <f t="shared" si="5"/>
        <v>3371.183130757674</v>
      </c>
      <c r="F26" s="52">
        <f t="shared" si="5"/>
        <v>3416.3670133886494</v>
      </c>
      <c r="G26" s="52">
        <f t="shared" si="5"/>
        <v>3446.857313619625</v>
      </c>
      <c r="H26" s="52">
        <f t="shared" si="5"/>
        <v>3570.7568162506</v>
      </c>
      <c r="I26" s="52">
        <f t="shared" si="5"/>
        <v>3665.2691540815745</v>
      </c>
      <c r="J26" s="52">
        <f t="shared" si="5"/>
        <v>3902.51914951255</v>
      </c>
      <c r="K26" s="52">
        <f t="shared" si="5"/>
        <v>4314.046644374499</v>
      </c>
      <c r="L26" s="52">
        <f t="shared" si="5"/>
        <v>4538.702140605474</v>
      </c>
      <c r="M26" s="53">
        <f t="shared" si="5"/>
        <v>4691.988808036449</v>
      </c>
    </row>
    <row r="27" spans="1:15" ht="13.5" thickBo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43"/>
      <c r="O27" s="50"/>
    </row>
    <row r="28" ht="12.75">
      <c r="O28" s="50"/>
    </row>
    <row r="29" spans="1:15" ht="15.75">
      <c r="A29" s="1" t="s">
        <v>19</v>
      </c>
      <c r="O29" s="50"/>
    </row>
    <row r="30" spans="4:15" ht="12.75">
      <c r="D30" t="s">
        <v>35</v>
      </c>
      <c r="O30" s="50"/>
    </row>
    <row r="31" spans="1:15" ht="13.5" thickBot="1">
      <c r="A31" s="4" t="s">
        <v>15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O31" s="50"/>
    </row>
    <row r="32" spans="1:15" ht="12.75">
      <c r="A32" s="6" t="s">
        <v>26</v>
      </c>
      <c r="B32" s="7" t="s">
        <v>1</v>
      </c>
      <c r="C32" s="7" t="s">
        <v>16</v>
      </c>
      <c r="D32" s="7" t="s">
        <v>3</v>
      </c>
      <c r="E32" s="7" t="s">
        <v>17</v>
      </c>
      <c r="F32" s="7" t="s">
        <v>5</v>
      </c>
      <c r="G32" s="7" t="s">
        <v>18</v>
      </c>
      <c r="H32" s="7" t="s">
        <v>7</v>
      </c>
      <c r="I32" s="7" t="s">
        <v>8</v>
      </c>
      <c r="J32" s="7" t="s">
        <v>9</v>
      </c>
      <c r="K32" s="7" t="s">
        <v>10</v>
      </c>
      <c r="L32" s="8" t="s">
        <v>11</v>
      </c>
      <c r="O32" s="51"/>
    </row>
    <row r="33" spans="1:12" ht="12.75">
      <c r="A33" s="9"/>
      <c r="B33" s="10">
        <v>0.1</v>
      </c>
      <c r="C33" s="10">
        <v>0.15</v>
      </c>
      <c r="D33" s="10">
        <v>0.3</v>
      </c>
      <c r="E33" s="10">
        <v>0.4</v>
      </c>
      <c r="F33" s="10">
        <v>0.5</v>
      </c>
      <c r="G33" s="10">
        <v>0.6</v>
      </c>
      <c r="H33" s="10">
        <v>0.7</v>
      </c>
      <c r="I33" s="10">
        <v>0.8</v>
      </c>
      <c r="J33" s="10">
        <v>1</v>
      </c>
      <c r="K33" s="10">
        <v>1.1</v>
      </c>
      <c r="L33" s="11">
        <v>1.2</v>
      </c>
    </row>
    <row r="34" spans="1:12" ht="12.75">
      <c r="A34" s="60">
        <v>40575</v>
      </c>
      <c r="B34" s="12">
        <v>2395</v>
      </c>
      <c r="C34" s="12">
        <v>2614</v>
      </c>
      <c r="D34" s="12">
        <v>3026</v>
      </c>
      <c r="E34" s="12">
        <v>3251</v>
      </c>
      <c r="F34" s="12">
        <v>3449</v>
      </c>
      <c r="G34" s="12">
        <v>3647</v>
      </c>
      <c r="H34" s="12">
        <v>3824</v>
      </c>
      <c r="I34" s="12">
        <v>4017</v>
      </c>
      <c r="J34" s="12">
        <v>4376</v>
      </c>
      <c r="K34" s="12">
        <v>4564</v>
      </c>
      <c r="L34" s="13">
        <v>4730</v>
      </c>
    </row>
    <row r="35" spans="1:12" ht="12.75">
      <c r="A35" s="61">
        <v>40603</v>
      </c>
      <c r="B35" s="12">
        <v>2893.3655856847245</v>
      </c>
      <c r="C35" s="12">
        <v>3164.424370852212</v>
      </c>
      <c r="D35" s="12">
        <v>3679.5309119546746</v>
      </c>
      <c r="E35" s="12">
        <v>3961.3621654896497</v>
      </c>
      <c r="F35" s="12">
        <v>4211.707171024625</v>
      </c>
      <c r="G35" s="12">
        <v>4461.0026349596</v>
      </c>
      <c r="H35" s="12">
        <v>4685.109100494576</v>
      </c>
      <c r="I35" s="12">
        <v>4928.10731482955</v>
      </c>
      <c r="J35" s="12">
        <v>5382.6174954994995</v>
      </c>
      <c r="K35" s="12">
        <v>5619.318460234475</v>
      </c>
      <c r="L35" s="13">
        <v>5829.780884969449</v>
      </c>
    </row>
    <row r="36" spans="1:12" ht="12.75">
      <c r="A36" s="62" t="s">
        <v>34</v>
      </c>
      <c r="B36" s="12">
        <f aca="true" t="shared" si="6" ref="B36:L36">+B35-B34</f>
        <v>498.36558568472446</v>
      </c>
      <c r="C36" s="12">
        <f t="shared" si="6"/>
        <v>550.4243708522122</v>
      </c>
      <c r="D36" s="12">
        <f t="shared" si="6"/>
        <v>653.5309119546746</v>
      </c>
      <c r="E36" s="12">
        <f t="shared" si="6"/>
        <v>710.3621654896497</v>
      </c>
      <c r="F36" s="12">
        <f t="shared" si="6"/>
        <v>762.7071710246246</v>
      </c>
      <c r="G36" s="12">
        <f t="shared" si="6"/>
        <v>814.0026349596001</v>
      </c>
      <c r="H36" s="12">
        <f t="shared" si="6"/>
        <v>861.1091004945756</v>
      </c>
      <c r="I36" s="12">
        <f t="shared" si="6"/>
        <v>911.10731482955</v>
      </c>
      <c r="J36" s="12">
        <f t="shared" si="6"/>
        <v>1006.6174954994995</v>
      </c>
      <c r="K36" s="12">
        <f t="shared" si="6"/>
        <v>1055.3184602344754</v>
      </c>
      <c r="L36" s="13">
        <f t="shared" si="6"/>
        <v>1099.7808849694493</v>
      </c>
    </row>
    <row r="37" spans="1:12" ht="25.5">
      <c r="A37" s="62" t="s">
        <v>36</v>
      </c>
      <c r="B37" s="52">
        <v>100</v>
      </c>
      <c r="C37" s="52">
        <v>100</v>
      </c>
      <c r="D37" s="52">
        <v>100</v>
      </c>
      <c r="E37" s="52">
        <v>100</v>
      </c>
      <c r="F37" s="52">
        <v>100</v>
      </c>
      <c r="G37" s="52">
        <v>100</v>
      </c>
      <c r="H37" s="52">
        <v>100</v>
      </c>
      <c r="I37" s="52">
        <v>100</v>
      </c>
      <c r="J37" s="52">
        <v>100</v>
      </c>
      <c r="K37" s="52">
        <v>100</v>
      </c>
      <c r="L37" s="53">
        <v>100</v>
      </c>
    </row>
    <row r="38" spans="1:12" ht="25.5">
      <c r="A38" s="62" t="s">
        <v>32</v>
      </c>
      <c r="B38" s="52">
        <f aca="true" t="shared" si="7" ref="B38:L38">+B35+B37</f>
        <v>2993.3655856847245</v>
      </c>
      <c r="C38" s="52">
        <f t="shared" si="7"/>
        <v>3264.424370852212</v>
      </c>
      <c r="D38" s="52">
        <f t="shared" si="7"/>
        <v>3779.5309119546746</v>
      </c>
      <c r="E38" s="52">
        <f t="shared" si="7"/>
        <v>4061.3621654896497</v>
      </c>
      <c r="F38" s="52">
        <f t="shared" si="7"/>
        <v>4311.707171024625</v>
      </c>
      <c r="G38" s="52">
        <f t="shared" si="7"/>
        <v>4561.0026349596</v>
      </c>
      <c r="H38" s="52">
        <f t="shared" si="7"/>
        <v>4785.109100494576</v>
      </c>
      <c r="I38" s="52">
        <f t="shared" si="7"/>
        <v>5028.10731482955</v>
      </c>
      <c r="J38" s="52">
        <f t="shared" si="7"/>
        <v>5482.6174954994995</v>
      </c>
      <c r="K38" s="52">
        <f t="shared" si="7"/>
        <v>5719.318460234475</v>
      </c>
      <c r="L38" s="53">
        <f t="shared" si="7"/>
        <v>5929.780884969449</v>
      </c>
    </row>
    <row r="39" spans="1:12" ht="12.75">
      <c r="A39" s="63" t="s">
        <v>37</v>
      </c>
      <c r="B39" s="52">
        <v>80</v>
      </c>
      <c r="C39" s="52">
        <v>80</v>
      </c>
      <c r="D39" s="52">
        <v>80</v>
      </c>
      <c r="E39" s="52">
        <v>80</v>
      </c>
      <c r="F39" s="52">
        <v>80</v>
      </c>
      <c r="G39" s="52">
        <v>80</v>
      </c>
      <c r="H39" s="52">
        <v>80</v>
      </c>
      <c r="I39" s="52">
        <v>80</v>
      </c>
      <c r="J39" s="52">
        <v>80</v>
      </c>
      <c r="K39" s="52">
        <v>80</v>
      </c>
      <c r="L39" s="53">
        <v>80</v>
      </c>
    </row>
    <row r="40" spans="1:12" ht="25.5">
      <c r="A40" s="63" t="s">
        <v>38</v>
      </c>
      <c r="B40" s="52">
        <f aca="true" t="shared" si="8" ref="B40:L40">+B38+B39</f>
        <v>3073.3655856847245</v>
      </c>
      <c r="C40" s="52">
        <f t="shared" si="8"/>
        <v>3344.424370852212</v>
      </c>
      <c r="D40" s="52">
        <f t="shared" si="8"/>
        <v>3859.5309119546746</v>
      </c>
      <c r="E40" s="52">
        <f t="shared" si="8"/>
        <v>4141.36216548965</v>
      </c>
      <c r="F40" s="52">
        <f t="shared" si="8"/>
        <v>4391.707171024625</v>
      </c>
      <c r="G40" s="52">
        <f t="shared" si="8"/>
        <v>4641.0026349596</v>
      </c>
      <c r="H40" s="52">
        <f t="shared" si="8"/>
        <v>4865.109100494576</v>
      </c>
      <c r="I40" s="52">
        <f t="shared" si="8"/>
        <v>5108.10731482955</v>
      </c>
      <c r="J40" s="52">
        <f t="shared" si="8"/>
        <v>5562.6174954994995</v>
      </c>
      <c r="K40" s="52">
        <f t="shared" si="8"/>
        <v>5799.318460234475</v>
      </c>
      <c r="L40" s="53">
        <f t="shared" si="8"/>
        <v>6009.780884969449</v>
      </c>
    </row>
    <row r="41" spans="1:12" ht="13.5" thickBo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</row>
    <row r="47" ht="12.75">
      <c r="N47" s="56"/>
    </row>
    <row r="48" spans="1:5" ht="15.75">
      <c r="A48" s="85" t="s">
        <v>20</v>
      </c>
      <c r="B48" s="85"/>
      <c r="C48" s="85"/>
      <c r="D48" s="85"/>
      <c r="E48" s="85"/>
    </row>
    <row r="49" spans="1:5" ht="13.5" thickBot="1">
      <c r="A49" s="4" t="s">
        <v>21</v>
      </c>
      <c r="B49" s="4" t="s">
        <v>22</v>
      </c>
      <c r="C49" s="4"/>
      <c r="D49" s="4"/>
      <c r="E49" s="4"/>
    </row>
    <row r="50" spans="1:5" ht="12.75">
      <c r="A50" s="6" t="s">
        <v>26</v>
      </c>
      <c r="B50" s="47">
        <v>0.8</v>
      </c>
      <c r="C50" s="47">
        <v>1</v>
      </c>
      <c r="D50" s="47">
        <v>1.1</v>
      </c>
      <c r="E50" s="16">
        <v>1.2</v>
      </c>
    </row>
    <row r="51" spans="1:5" ht="12.75">
      <c r="A51" s="60">
        <v>40575</v>
      </c>
      <c r="B51" s="54">
        <v>2995</v>
      </c>
      <c r="C51" s="54">
        <v>3266</v>
      </c>
      <c r="D51" s="54">
        <v>3416</v>
      </c>
      <c r="E51" s="55">
        <v>3598</v>
      </c>
    </row>
    <row r="52" spans="1:5" ht="12.75">
      <c r="A52" s="61">
        <v>40603</v>
      </c>
      <c r="B52" s="54">
        <v>3664.452802944762</v>
      </c>
      <c r="C52" s="54">
        <v>4003.80320478307</v>
      </c>
      <c r="D52" s="54">
        <v>4190.271071302224</v>
      </c>
      <c r="E52" s="55">
        <v>4415.571977021376</v>
      </c>
    </row>
    <row r="53" spans="1:5" ht="12.75">
      <c r="A53" s="62" t="s">
        <v>34</v>
      </c>
      <c r="B53" s="54">
        <f>+B52-B51</f>
        <v>669.452802944762</v>
      </c>
      <c r="C53" s="54">
        <f>+C52-C51</f>
        <v>737.8032047830702</v>
      </c>
      <c r="D53" s="54">
        <f>+D52-D51</f>
        <v>774.2710713022243</v>
      </c>
      <c r="E53" s="55">
        <f>+E52-E51</f>
        <v>817.5719770213764</v>
      </c>
    </row>
    <row r="54" spans="1:5" ht="25.5">
      <c r="A54" s="62" t="s">
        <v>36</v>
      </c>
      <c r="B54" s="59">
        <v>50</v>
      </c>
      <c r="C54" s="59">
        <v>50</v>
      </c>
      <c r="D54" s="59">
        <v>50</v>
      </c>
      <c r="E54" s="64">
        <v>50</v>
      </c>
    </row>
    <row r="55" spans="1:5" ht="25.5">
      <c r="A55" s="62" t="s">
        <v>32</v>
      </c>
      <c r="B55" s="59">
        <f>+B52+B54</f>
        <v>3714.452802944762</v>
      </c>
      <c r="C55" s="59">
        <f>+C52+C54</f>
        <v>4053.80320478307</v>
      </c>
      <c r="D55" s="59">
        <f>+D52+D54</f>
        <v>4240.271071302224</v>
      </c>
      <c r="E55" s="64">
        <f>+E52+E54</f>
        <v>4465.571977021376</v>
      </c>
    </row>
    <row r="56" spans="1:5" ht="12.75">
      <c r="A56" s="63" t="s">
        <v>37</v>
      </c>
      <c r="B56" s="59">
        <v>40</v>
      </c>
      <c r="C56" s="59">
        <v>40</v>
      </c>
      <c r="D56" s="59">
        <v>40</v>
      </c>
      <c r="E56" s="64">
        <v>40</v>
      </c>
    </row>
    <row r="57" spans="1:5" ht="25.5">
      <c r="A57" s="63" t="s">
        <v>38</v>
      </c>
      <c r="B57" s="59">
        <f>+B55+B56</f>
        <v>3754.452802944762</v>
      </c>
      <c r="C57" s="59">
        <f>+C55+C56</f>
        <v>4093.80320478307</v>
      </c>
      <c r="D57" s="59">
        <f>+D55+D56</f>
        <v>4280.271071302224</v>
      </c>
      <c r="E57" s="64">
        <f>+E55+E56</f>
        <v>4505.571977021376</v>
      </c>
    </row>
    <row r="58" spans="1:5" ht="13.5" thickBot="1">
      <c r="A58" s="44"/>
      <c r="B58" s="57"/>
      <c r="C58" s="57"/>
      <c r="D58" s="57"/>
      <c r="E58" s="58"/>
    </row>
    <row r="59" spans="1:5" ht="12.75">
      <c r="A59" s="31"/>
      <c r="B59" s="33"/>
      <c r="C59" s="33"/>
      <c r="D59" s="33"/>
      <c r="E59" s="33"/>
    </row>
    <row r="60" spans="1:8" ht="16.5">
      <c r="A60" s="19" t="s">
        <v>23</v>
      </c>
      <c r="B60" s="17"/>
      <c r="C60" s="17"/>
      <c r="D60" s="18"/>
      <c r="E60" s="17"/>
      <c r="F60" s="17"/>
      <c r="G60" s="17"/>
      <c r="H60" s="17"/>
    </row>
    <row r="61" spans="1:8" ht="13.5" thickBot="1">
      <c r="A61" s="4" t="s">
        <v>21</v>
      </c>
      <c r="B61" s="4"/>
      <c r="C61" s="4"/>
      <c r="D61" s="4"/>
      <c r="E61" s="4" t="s">
        <v>24</v>
      </c>
      <c r="F61" s="4"/>
      <c r="G61" s="4"/>
      <c r="H61" s="4"/>
    </row>
    <row r="62" spans="1:8" ht="12.75">
      <c r="A62" s="6" t="s">
        <v>26</v>
      </c>
      <c r="B62" s="47">
        <v>0.5</v>
      </c>
      <c r="C62" s="47">
        <v>0.6</v>
      </c>
      <c r="D62" s="47">
        <v>0.7</v>
      </c>
      <c r="E62" s="47">
        <v>0.8</v>
      </c>
      <c r="F62" s="47">
        <v>1</v>
      </c>
      <c r="G62" s="47">
        <v>1.1</v>
      </c>
      <c r="H62" s="16">
        <v>1.2</v>
      </c>
    </row>
    <row r="63" spans="1:8" ht="12.75">
      <c r="A63" s="60">
        <v>40575</v>
      </c>
      <c r="B63" s="12">
        <v>3000</v>
      </c>
      <c r="C63" s="12">
        <v>3171</v>
      </c>
      <c r="D63" s="12">
        <v>3368</v>
      </c>
      <c r="E63" s="12">
        <v>3653</v>
      </c>
      <c r="F63" s="12">
        <v>3979</v>
      </c>
      <c r="G63" s="12">
        <v>4147</v>
      </c>
      <c r="H63" s="13">
        <v>4321</v>
      </c>
    </row>
    <row r="64" spans="1:8" ht="12.75">
      <c r="A64" s="61">
        <v>40603</v>
      </c>
      <c r="B64" s="12">
        <v>3676.8842281884477</v>
      </c>
      <c r="C64" s="12">
        <v>3891.1889220143435</v>
      </c>
      <c r="D64" s="12">
        <v>4136.97986384024</v>
      </c>
      <c r="E64" s="12">
        <v>4489.824048866137</v>
      </c>
      <c r="F64" s="12">
        <v>4897.442604517929</v>
      </c>
      <c r="G64" s="12">
        <v>5107.549131943826</v>
      </c>
      <c r="H64" s="13">
        <v>5323.952908969722</v>
      </c>
    </row>
    <row r="65" spans="1:8" ht="12.75">
      <c r="A65" s="62" t="s">
        <v>34</v>
      </c>
      <c r="B65" s="12">
        <f aca="true" t="shared" si="9" ref="B65:H65">+B64-B63</f>
        <v>676.8842281884477</v>
      </c>
      <c r="C65" s="12">
        <f t="shared" si="9"/>
        <v>720.1889220143435</v>
      </c>
      <c r="D65" s="12">
        <f t="shared" si="9"/>
        <v>768.9798638402399</v>
      </c>
      <c r="E65" s="12">
        <f t="shared" si="9"/>
        <v>836.8240488661368</v>
      </c>
      <c r="F65" s="12">
        <f t="shared" si="9"/>
        <v>918.4426045179289</v>
      </c>
      <c r="G65" s="12">
        <f t="shared" si="9"/>
        <v>960.5491319438261</v>
      </c>
      <c r="H65" s="13">
        <f t="shared" si="9"/>
        <v>1002.9529089697216</v>
      </c>
    </row>
    <row r="66" spans="1:8" ht="25.5">
      <c r="A66" s="62" t="s">
        <v>36</v>
      </c>
      <c r="B66" s="59">
        <v>50</v>
      </c>
      <c r="C66" s="59">
        <v>50</v>
      </c>
      <c r="D66" s="59">
        <v>50</v>
      </c>
      <c r="E66" s="59">
        <v>50</v>
      </c>
      <c r="F66" s="59">
        <v>50</v>
      </c>
      <c r="G66" s="59">
        <v>50</v>
      </c>
      <c r="H66" s="64">
        <v>50</v>
      </c>
    </row>
    <row r="67" spans="1:8" ht="25.5">
      <c r="A67" s="62" t="s">
        <v>32</v>
      </c>
      <c r="B67" s="59">
        <f>+B64+B66</f>
        <v>3726.8842281884477</v>
      </c>
      <c r="C67" s="59">
        <f aca="true" t="shared" si="10" ref="C67:H67">+C64+C66</f>
        <v>3941.1889220143435</v>
      </c>
      <c r="D67" s="59">
        <f t="shared" si="10"/>
        <v>4186.97986384024</v>
      </c>
      <c r="E67" s="59">
        <f t="shared" si="10"/>
        <v>4539.824048866137</v>
      </c>
      <c r="F67" s="59">
        <f t="shared" si="10"/>
        <v>4947.442604517929</v>
      </c>
      <c r="G67" s="59">
        <f t="shared" si="10"/>
        <v>5157.549131943826</v>
      </c>
      <c r="H67" s="64">
        <f t="shared" si="10"/>
        <v>5373.952908969722</v>
      </c>
    </row>
    <row r="68" spans="1:8" ht="12.75">
      <c r="A68" s="63" t="s">
        <v>37</v>
      </c>
      <c r="B68" s="59">
        <v>40</v>
      </c>
      <c r="C68" s="59">
        <v>40</v>
      </c>
      <c r="D68" s="59">
        <v>40</v>
      </c>
      <c r="E68" s="59">
        <v>40</v>
      </c>
      <c r="F68" s="59">
        <v>40</v>
      </c>
      <c r="G68" s="59">
        <v>40</v>
      </c>
      <c r="H68" s="64">
        <v>40</v>
      </c>
    </row>
    <row r="69" spans="1:8" ht="25.5">
      <c r="A69" s="63" t="s">
        <v>38</v>
      </c>
      <c r="B69" s="59">
        <f>+B67+B68</f>
        <v>3766.8842281884477</v>
      </c>
      <c r="C69" s="59">
        <f aca="true" t="shared" si="11" ref="C69:H69">+C67+C68</f>
        <v>3981.1889220143435</v>
      </c>
      <c r="D69" s="59">
        <f t="shared" si="11"/>
        <v>4226.97986384024</v>
      </c>
      <c r="E69" s="59">
        <f t="shared" si="11"/>
        <v>4579.824048866137</v>
      </c>
      <c r="F69" s="59">
        <f t="shared" si="11"/>
        <v>4987.442604517929</v>
      </c>
      <c r="G69" s="59">
        <f t="shared" si="11"/>
        <v>5197.549131943826</v>
      </c>
      <c r="H69" s="64">
        <f t="shared" si="11"/>
        <v>5413.952908969722</v>
      </c>
    </row>
    <row r="70" spans="1:8" ht="13.5" thickBot="1">
      <c r="A70" s="44"/>
      <c r="B70" s="45"/>
      <c r="C70" s="45"/>
      <c r="D70" s="45"/>
      <c r="E70" s="45"/>
      <c r="F70" s="45"/>
      <c r="G70" s="45"/>
      <c r="H70" s="46"/>
    </row>
    <row r="71" spans="1:8" ht="12.75">
      <c r="A71" s="31"/>
      <c r="B71" s="33"/>
      <c r="C71" s="33"/>
      <c r="D71" s="33"/>
      <c r="E71" s="33"/>
      <c r="F71" s="33"/>
      <c r="G71" s="33"/>
      <c r="H71" s="33"/>
    </row>
    <row r="72" spans="1:4" ht="19.5">
      <c r="A72" s="19" t="s">
        <v>25</v>
      </c>
      <c r="B72" s="20"/>
      <c r="C72" s="20"/>
      <c r="D72" s="4"/>
    </row>
    <row r="73" spans="1:5" ht="13.5" thickBot="1">
      <c r="A73" s="4" t="s">
        <v>0</v>
      </c>
      <c r="B73" s="4">
        <v>2200</v>
      </c>
      <c r="C73" s="4"/>
      <c r="D73" s="4"/>
      <c r="E73" s="4"/>
    </row>
    <row r="74" spans="1:5" ht="12.75">
      <c r="A74" s="6" t="s">
        <v>26</v>
      </c>
      <c r="B74" s="47">
        <v>0.8</v>
      </c>
      <c r="C74" s="47">
        <v>1</v>
      </c>
      <c r="D74" s="47">
        <v>1.1</v>
      </c>
      <c r="E74" s="16">
        <v>1.2</v>
      </c>
    </row>
    <row r="75" spans="1:5" ht="12.75">
      <c r="A75" s="60">
        <v>40575</v>
      </c>
      <c r="B75" s="12">
        <v>4193</v>
      </c>
      <c r="C75" s="12">
        <v>4598</v>
      </c>
      <c r="D75" s="12">
        <v>4795</v>
      </c>
      <c r="E75" s="13">
        <v>4993</v>
      </c>
    </row>
    <row r="76" spans="1:5" ht="12.75">
      <c r="A76" s="61">
        <v>40603</v>
      </c>
      <c r="B76" s="12">
        <v>5099.546906552303</v>
      </c>
      <c r="C76" s="12">
        <v>5605.525104613669</v>
      </c>
      <c r="D76" s="12">
        <v>5851.692183244353</v>
      </c>
      <c r="E76" s="13">
        <v>6098.908803475036</v>
      </c>
    </row>
    <row r="77" spans="1:5" ht="12.75">
      <c r="A77" s="62" t="s">
        <v>34</v>
      </c>
      <c r="B77" s="12">
        <f>+B76-B75</f>
        <v>906.546906552303</v>
      </c>
      <c r="C77" s="12">
        <f>+C76-C75</f>
        <v>1007.5251046136691</v>
      </c>
      <c r="D77" s="12">
        <f>+D76-D75</f>
        <v>1056.6921832443531</v>
      </c>
      <c r="E77" s="13">
        <f>+E76-E75</f>
        <v>1105.9088034750357</v>
      </c>
    </row>
    <row r="78" spans="1:5" ht="25.5">
      <c r="A78" s="62" t="s">
        <v>36</v>
      </c>
      <c r="B78" s="59">
        <v>100</v>
      </c>
      <c r="C78" s="59">
        <v>100</v>
      </c>
      <c r="D78" s="59">
        <v>100</v>
      </c>
      <c r="E78" s="64">
        <v>100</v>
      </c>
    </row>
    <row r="79" spans="1:5" ht="25.5">
      <c r="A79" s="62" t="s">
        <v>32</v>
      </c>
      <c r="B79" s="59">
        <f>+B76+B78</f>
        <v>5199.546906552303</v>
      </c>
      <c r="C79" s="59">
        <f>+C76+C78</f>
        <v>5705.525104613669</v>
      </c>
      <c r="D79" s="59">
        <f>+D76+D78</f>
        <v>5951.692183244353</v>
      </c>
      <c r="E79" s="64">
        <f>+E76+E78</f>
        <v>6198.908803475036</v>
      </c>
    </row>
    <row r="80" spans="1:5" ht="12.75">
      <c r="A80" s="63" t="s">
        <v>37</v>
      </c>
      <c r="B80" s="59">
        <v>80</v>
      </c>
      <c r="C80" s="59">
        <v>80</v>
      </c>
      <c r="D80" s="59">
        <v>80</v>
      </c>
      <c r="E80" s="64">
        <v>80</v>
      </c>
    </row>
    <row r="81" spans="1:5" ht="25.5">
      <c r="A81" s="63" t="s">
        <v>38</v>
      </c>
      <c r="B81" s="59">
        <f>+B79+B80</f>
        <v>5279.546906552303</v>
      </c>
      <c r="C81" s="59">
        <f>+C79+C80</f>
        <v>5785.525104613669</v>
      </c>
      <c r="D81" s="59">
        <f>+D79+D80</f>
        <v>6031.692183244353</v>
      </c>
      <c r="E81" s="64">
        <f>+E79+E80</f>
        <v>6278.908803475036</v>
      </c>
    </row>
    <row r="82" spans="1:5" ht="13.5" thickBot="1">
      <c r="A82" s="44"/>
      <c r="B82" s="45"/>
      <c r="C82" s="45"/>
      <c r="D82" s="45"/>
      <c r="E82" s="46"/>
    </row>
    <row r="83" spans="1:5" ht="12.75">
      <c r="A83" s="31"/>
      <c r="B83" s="33"/>
      <c r="C83" s="33"/>
      <c r="D83" s="33"/>
      <c r="E83" s="33"/>
    </row>
    <row r="84" spans="1:4" ht="16.5">
      <c r="A84" s="19" t="s">
        <v>27</v>
      </c>
      <c r="B84" s="17"/>
      <c r="C84" s="17"/>
      <c r="D84" s="4"/>
    </row>
    <row r="85" spans="1:5" ht="13.5" thickBot="1">
      <c r="A85" s="4" t="s">
        <v>0</v>
      </c>
      <c r="B85" s="4">
        <v>2913</v>
      </c>
      <c r="C85" s="4"/>
      <c r="D85" s="4"/>
      <c r="E85" s="4"/>
    </row>
    <row r="86" spans="1:5" ht="12.75">
      <c r="A86" s="6" t="s">
        <v>26</v>
      </c>
      <c r="B86" s="47">
        <v>0.8</v>
      </c>
      <c r="C86" s="47">
        <v>1</v>
      </c>
      <c r="D86" s="47">
        <v>1.1</v>
      </c>
      <c r="E86" s="16">
        <v>1.2</v>
      </c>
    </row>
    <row r="87" spans="1:5" ht="12.75">
      <c r="A87" s="60">
        <v>40575</v>
      </c>
      <c r="B87" s="12">
        <v>5162</v>
      </c>
      <c r="C87" s="12">
        <v>5665</v>
      </c>
      <c r="D87" s="12">
        <v>5912</v>
      </c>
      <c r="E87" s="13">
        <v>6159</v>
      </c>
    </row>
    <row r="88" spans="1:5" ht="12.75">
      <c r="A88" s="61">
        <v>40603</v>
      </c>
      <c r="B88" s="12">
        <v>6314.499363397999</v>
      </c>
      <c r="C88" s="12">
        <v>6888.70499222</v>
      </c>
      <c r="D88" s="12">
        <v>7207.328465830998</v>
      </c>
      <c r="E88" s="13">
        <v>7515.628579441998</v>
      </c>
    </row>
    <row r="89" spans="1:5" ht="12.75">
      <c r="A89" s="62" t="s">
        <v>34</v>
      </c>
      <c r="B89" s="12">
        <f>+B88-B87</f>
        <v>1152.4993633979993</v>
      </c>
      <c r="C89" s="12">
        <f>+C88-C87</f>
        <v>1223.7049922200003</v>
      </c>
      <c r="D89" s="12">
        <f>+D88-D87</f>
        <v>1295.3284658309976</v>
      </c>
      <c r="E89" s="13">
        <f>+E88-E87</f>
        <v>1356.6285794419982</v>
      </c>
    </row>
    <row r="90" spans="1:5" ht="25.5">
      <c r="A90" s="62" t="s">
        <v>36</v>
      </c>
      <c r="B90" s="59">
        <v>100</v>
      </c>
      <c r="C90" s="59">
        <v>100</v>
      </c>
      <c r="D90" s="59">
        <v>100</v>
      </c>
      <c r="E90" s="64">
        <v>100</v>
      </c>
    </row>
    <row r="91" spans="1:5" ht="25.5">
      <c r="A91" s="62" t="s">
        <v>32</v>
      </c>
      <c r="B91" s="59">
        <f>+B88+B90</f>
        <v>6414.499363397999</v>
      </c>
      <c r="C91" s="59">
        <f>+C88+C90</f>
        <v>6988.70499222</v>
      </c>
      <c r="D91" s="59">
        <f>+D88+D90</f>
        <v>7307.328465830998</v>
      </c>
      <c r="E91" s="64">
        <f>+E88+E90</f>
        <v>7615.628579441998</v>
      </c>
    </row>
    <row r="92" spans="1:5" ht="12.75">
      <c r="A92" s="63" t="s">
        <v>37</v>
      </c>
      <c r="B92" s="59">
        <v>80</v>
      </c>
      <c r="C92" s="59">
        <v>80</v>
      </c>
      <c r="D92" s="59">
        <v>80</v>
      </c>
      <c r="E92" s="64">
        <v>80</v>
      </c>
    </row>
    <row r="93" spans="1:5" ht="25.5">
      <c r="A93" s="63" t="s">
        <v>38</v>
      </c>
      <c r="B93" s="59">
        <f>+B91+B92</f>
        <v>6494.499363397999</v>
      </c>
      <c r="C93" s="59">
        <f>+C91+C92</f>
        <v>7068.70499222</v>
      </c>
      <c r="D93" s="59">
        <f>+D91+D92</f>
        <v>7387.328465830998</v>
      </c>
      <c r="E93" s="64">
        <f>+E91+E92</f>
        <v>7695.628579441998</v>
      </c>
    </row>
    <row r="94" spans="1:5" ht="13.5" thickBot="1">
      <c r="A94" s="44"/>
      <c r="B94" s="45"/>
      <c r="C94" s="45"/>
      <c r="D94" s="45"/>
      <c r="E94" s="46"/>
    </row>
    <row r="96" spans="1:12" ht="15.75">
      <c r="A96" s="1" t="s">
        <v>29</v>
      </c>
      <c r="B96" s="4"/>
      <c r="C96" s="4"/>
      <c r="E96" s="1"/>
      <c r="F96" s="1"/>
      <c r="G96" s="1"/>
      <c r="L96" s="21"/>
    </row>
    <row r="97" spans="1:12" ht="15.75">
      <c r="A97" s="1"/>
      <c r="B97" s="4"/>
      <c r="C97" s="4"/>
      <c r="E97" s="1"/>
      <c r="F97" s="1"/>
      <c r="G97" s="1"/>
      <c r="L97" s="21"/>
    </row>
    <row r="98" spans="1:12" ht="15.75">
      <c r="A98" s="1"/>
      <c r="B98" s="4"/>
      <c r="C98" s="4"/>
      <c r="D98" s="1" t="s">
        <v>28</v>
      </c>
      <c r="E98" s="1"/>
      <c r="F98" s="1"/>
      <c r="G98" s="1"/>
      <c r="L98" s="21"/>
    </row>
    <row r="99" spans="1:3" ht="13.5" thickBot="1">
      <c r="A99" s="14"/>
      <c r="B99" s="4"/>
      <c r="C99" s="4"/>
    </row>
    <row r="100" spans="1:12" ht="12.75">
      <c r="A100" s="6" t="s">
        <v>26</v>
      </c>
      <c r="B100" s="23">
        <v>0.1</v>
      </c>
      <c r="C100" s="23">
        <v>0.15</v>
      </c>
      <c r="D100" s="23">
        <v>0.3</v>
      </c>
      <c r="E100" s="23">
        <v>0.4</v>
      </c>
      <c r="F100" s="23">
        <v>0.5</v>
      </c>
      <c r="G100" s="23">
        <v>0.6</v>
      </c>
      <c r="H100" s="23">
        <v>0.7</v>
      </c>
      <c r="I100" s="23">
        <v>0.8</v>
      </c>
      <c r="J100" s="23">
        <v>1</v>
      </c>
      <c r="K100" s="23">
        <v>1.1</v>
      </c>
      <c r="L100" s="16">
        <v>1.2</v>
      </c>
    </row>
    <row r="101" spans="1:12" ht="12.75">
      <c r="A101" s="60">
        <v>40575</v>
      </c>
      <c r="B101" s="12">
        <v>1260</v>
      </c>
      <c r="C101" s="12">
        <v>1299</v>
      </c>
      <c r="D101" s="12">
        <v>1414</v>
      </c>
      <c r="E101" s="12">
        <v>1491</v>
      </c>
      <c r="F101" s="12">
        <v>1568</v>
      </c>
      <c r="G101" s="12">
        <v>1644</v>
      </c>
      <c r="H101" s="12">
        <v>1721</v>
      </c>
      <c r="I101" s="12">
        <v>1798</v>
      </c>
      <c r="J101" s="12">
        <v>1952</v>
      </c>
      <c r="K101" s="12">
        <v>2028</v>
      </c>
      <c r="L101" s="13">
        <v>2105</v>
      </c>
    </row>
    <row r="102" spans="1:12" ht="12.75">
      <c r="A102" s="61">
        <v>40603</v>
      </c>
      <c r="B102" s="12">
        <v>1504.70838063</v>
      </c>
      <c r="C102" s="12">
        <v>1552.705477155</v>
      </c>
      <c r="D102" s="12">
        <v>1696.6967667299991</v>
      </c>
      <c r="E102" s="12">
        <v>1792.6909597799995</v>
      </c>
      <c r="F102" s="12">
        <v>1888.6851528299997</v>
      </c>
      <c r="G102" s="12">
        <v>1984.6793458799998</v>
      </c>
      <c r="H102" s="12">
        <v>2080.6735389299997</v>
      </c>
      <c r="I102" s="12">
        <v>2176.66773198</v>
      </c>
      <c r="J102" s="12">
        <v>2368.656118079999</v>
      </c>
      <c r="K102" s="12">
        <v>2464.65031113</v>
      </c>
      <c r="L102" s="13">
        <v>2560.6445041800002</v>
      </c>
    </row>
    <row r="103" spans="1:12" ht="12.75">
      <c r="A103" s="62" t="s">
        <v>34</v>
      </c>
      <c r="B103" s="12">
        <f aca="true" t="shared" si="12" ref="B103:L103">+B102-B101</f>
        <v>244.70838062999997</v>
      </c>
      <c r="C103" s="12">
        <f t="shared" si="12"/>
        <v>253.70547715499993</v>
      </c>
      <c r="D103" s="12">
        <f t="shared" si="12"/>
        <v>282.6967667299991</v>
      </c>
      <c r="E103" s="12">
        <f t="shared" si="12"/>
        <v>301.6909597799995</v>
      </c>
      <c r="F103" s="12">
        <f t="shared" si="12"/>
        <v>320.68515282999965</v>
      </c>
      <c r="G103" s="12">
        <f t="shared" si="12"/>
        <v>340.6793458799998</v>
      </c>
      <c r="H103" s="12">
        <f t="shared" si="12"/>
        <v>359.6735389299997</v>
      </c>
      <c r="I103" s="12">
        <f t="shared" si="12"/>
        <v>378.6677319800001</v>
      </c>
      <c r="J103" s="12">
        <f t="shared" si="12"/>
        <v>416.65611807999903</v>
      </c>
      <c r="K103" s="12">
        <f t="shared" si="12"/>
        <v>436.65031112999986</v>
      </c>
      <c r="L103" s="13">
        <f t="shared" si="12"/>
        <v>455.64450418000024</v>
      </c>
    </row>
    <row r="104" spans="1:12" ht="25.5">
      <c r="A104" s="62" t="s">
        <v>36</v>
      </c>
      <c r="B104" s="52">
        <v>50</v>
      </c>
      <c r="C104" s="52">
        <v>50</v>
      </c>
      <c r="D104" s="52">
        <v>50</v>
      </c>
      <c r="E104" s="52">
        <v>50</v>
      </c>
      <c r="F104" s="52">
        <v>50</v>
      </c>
      <c r="G104" s="52">
        <v>50</v>
      </c>
      <c r="H104" s="52">
        <v>50</v>
      </c>
      <c r="I104" s="52">
        <v>50</v>
      </c>
      <c r="J104" s="52">
        <v>50</v>
      </c>
      <c r="K104" s="52">
        <v>50</v>
      </c>
      <c r="L104" s="53">
        <v>50</v>
      </c>
    </row>
    <row r="105" spans="1:12" ht="25.5">
      <c r="A105" s="62" t="s">
        <v>32</v>
      </c>
      <c r="B105" s="52">
        <f aca="true" t="shared" si="13" ref="B105:L105">+B102+B104</f>
        <v>1554.70838063</v>
      </c>
      <c r="C105" s="52">
        <f t="shared" si="13"/>
        <v>1602.705477155</v>
      </c>
      <c r="D105" s="52">
        <f t="shared" si="13"/>
        <v>1746.6967667299991</v>
      </c>
      <c r="E105" s="52">
        <f t="shared" si="13"/>
        <v>1842.6909597799995</v>
      </c>
      <c r="F105" s="52">
        <f t="shared" si="13"/>
        <v>1938.6851528299997</v>
      </c>
      <c r="G105" s="52">
        <f t="shared" si="13"/>
        <v>2034.6793458799998</v>
      </c>
      <c r="H105" s="52">
        <f t="shared" si="13"/>
        <v>2130.6735389299997</v>
      </c>
      <c r="I105" s="52">
        <f t="shared" si="13"/>
        <v>2226.66773198</v>
      </c>
      <c r="J105" s="52">
        <f t="shared" si="13"/>
        <v>2418.656118079999</v>
      </c>
      <c r="K105" s="52">
        <f t="shared" si="13"/>
        <v>2514.65031113</v>
      </c>
      <c r="L105" s="53">
        <f t="shared" si="13"/>
        <v>2610.6445041800002</v>
      </c>
    </row>
    <row r="106" spans="1:12" ht="12.75">
      <c r="A106" s="63" t="s">
        <v>37</v>
      </c>
      <c r="B106" s="52">
        <v>40</v>
      </c>
      <c r="C106" s="52">
        <v>40</v>
      </c>
      <c r="D106" s="52">
        <v>40</v>
      </c>
      <c r="E106" s="52">
        <v>40</v>
      </c>
      <c r="F106" s="52">
        <v>40</v>
      </c>
      <c r="G106" s="52">
        <v>40</v>
      </c>
      <c r="H106" s="52">
        <v>40</v>
      </c>
      <c r="I106" s="52">
        <v>40</v>
      </c>
      <c r="J106" s="52">
        <v>40</v>
      </c>
      <c r="K106" s="52">
        <v>40</v>
      </c>
      <c r="L106" s="53">
        <v>40</v>
      </c>
    </row>
    <row r="107" spans="1:12" ht="25.5">
      <c r="A107" s="63" t="s">
        <v>38</v>
      </c>
      <c r="B107" s="52">
        <f aca="true" t="shared" si="14" ref="B107:L107">+B105+B106</f>
        <v>1594.70838063</v>
      </c>
      <c r="C107" s="52">
        <f t="shared" si="14"/>
        <v>1642.705477155</v>
      </c>
      <c r="D107" s="52">
        <f t="shared" si="14"/>
        <v>1786.6967667299991</v>
      </c>
      <c r="E107" s="52">
        <f t="shared" si="14"/>
        <v>1882.6909597799995</v>
      </c>
      <c r="F107" s="52">
        <f t="shared" si="14"/>
        <v>1978.6851528299997</v>
      </c>
      <c r="G107" s="52">
        <f t="shared" si="14"/>
        <v>2074.67934588</v>
      </c>
      <c r="H107" s="52">
        <f t="shared" si="14"/>
        <v>2170.6735389299997</v>
      </c>
      <c r="I107" s="52">
        <f t="shared" si="14"/>
        <v>2266.66773198</v>
      </c>
      <c r="J107" s="52">
        <f t="shared" si="14"/>
        <v>2458.656118079999</v>
      </c>
      <c r="K107" s="52">
        <f t="shared" si="14"/>
        <v>2554.65031113</v>
      </c>
      <c r="L107" s="53">
        <f t="shared" si="14"/>
        <v>2650.6445041800002</v>
      </c>
    </row>
    <row r="108" spans="1:12" ht="13.5" thickBot="1">
      <c r="A108" s="44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9"/>
    </row>
    <row r="110" spans="1:12" ht="15.75">
      <c r="A110" s="1" t="s">
        <v>29</v>
      </c>
      <c r="B110" s="4"/>
      <c r="C110" s="4"/>
      <c r="E110" s="1"/>
      <c r="F110" s="1"/>
      <c r="G110" s="1"/>
      <c r="L110" s="21"/>
    </row>
    <row r="111" spans="1:12" ht="15.75">
      <c r="A111" s="1"/>
      <c r="B111" s="4"/>
      <c r="C111" s="4"/>
      <c r="E111" s="1"/>
      <c r="F111" s="1"/>
      <c r="G111" s="1"/>
      <c r="L111" s="21"/>
    </row>
    <row r="112" spans="1:12" ht="15.75">
      <c r="A112" s="1"/>
      <c r="B112" s="4"/>
      <c r="C112" s="4"/>
      <c r="D112" s="1" t="s">
        <v>31</v>
      </c>
      <c r="E112" s="1"/>
      <c r="F112" s="1"/>
      <c r="G112" s="1"/>
      <c r="L112" s="21"/>
    </row>
    <row r="113" spans="1:3" ht="13.5" thickBot="1">
      <c r="A113" s="14"/>
      <c r="B113" s="4"/>
      <c r="C113" s="4"/>
    </row>
    <row r="114" spans="1:12" ht="12.75">
      <c r="A114" s="6" t="s">
        <v>26</v>
      </c>
      <c r="B114" s="23">
        <v>0.1</v>
      </c>
      <c r="C114" s="23">
        <v>0.15</v>
      </c>
      <c r="D114" s="23">
        <v>0.3</v>
      </c>
      <c r="E114" s="23">
        <v>0.4</v>
      </c>
      <c r="F114" s="23">
        <v>0.5</v>
      </c>
      <c r="G114" s="23">
        <v>0.6</v>
      </c>
      <c r="H114" s="23">
        <v>0.7</v>
      </c>
      <c r="I114" s="23">
        <v>0.8</v>
      </c>
      <c r="J114" s="23">
        <v>1</v>
      </c>
      <c r="K114" s="23">
        <v>1.1</v>
      </c>
      <c r="L114" s="16">
        <v>1.2</v>
      </c>
    </row>
    <row r="115" spans="1:12" ht="12.75">
      <c r="A115" s="60">
        <v>40575</v>
      </c>
      <c r="B115" s="12">
        <v>2639</v>
      </c>
      <c r="C115" s="12">
        <v>2721</v>
      </c>
      <c r="D115" s="12">
        <v>2968</v>
      </c>
      <c r="E115" s="12">
        <v>3132</v>
      </c>
      <c r="F115" s="12">
        <v>3296</v>
      </c>
      <c r="G115" s="12">
        <v>3461</v>
      </c>
      <c r="H115" s="12">
        <v>3625</v>
      </c>
      <c r="I115" s="12">
        <v>3789</v>
      </c>
      <c r="J115" s="12">
        <v>4118</v>
      </c>
      <c r="K115" s="12">
        <v>4282</v>
      </c>
      <c r="L115" s="13">
        <v>4447</v>
      </c>
    </row>
    <row r="116" spans="1:12" ht="12.75">
      <c r="A116" s="61">
        <v>40603</v>
      </c>
      <c r="B116" s="12">
        <v>3157.2478185569994</v>
      </c>
      <c r="C116" s="12">
        <v>3259.9616051204994</v>
      </c>
      <c r="D116" s="12">
        <v>3568.1029648109984</v>
      </c>
      <c r="E116" s="12">
        <v>3773.530537937999</v>
      </c>
      <c r="F116" s="12">
        <v>3978.958111064999</v>
      </c>
      <c r="G116" s="12">
        <v>4184.385684192</v>
      </c>
      <c r="H116" s="12">
        <v>4389.813257319</v>
      </c>
      <c r="I116" s="12">
        <v>4595.240830446</v>
      </c>
      <c r="J116" s="12">
        <v>5006.0959766999995</v>
      </c>
      <c r="K116" s="12">
        <v>5211.523549826999</v>
      </c>
      <c r="L116" s="13">
        <v>5416.951122953999</v>
      </c>
    </row>
    <row r="117" spans="1:12" ht="12.75">
      <c r="A117" s="62" t="s">
        <v>34</v>
      </c>
      <c r="B117" s="12">
        <f aca="true" t="shared" si="15" ref="B117:L117">+B116-B115</f>
        <v>518.2478185569994</v>
      </c>
      <c r="C117" s="12">
        <f t="shared" si="15"/>
        <v>538.9616051204994</v>
      </c>
      <c r="D117" s="12">
        <f t="shared" si="15"/>
        <v>600.1029648109984</v>
      </c>
      <c r="E117" s="12">
        <f t="shared" si="15"/>
        <v>641.5305379379988</v>
      </c>
      <c r="F117" s="12">
        <f t="shared" si="15"/>
        <v>682.9581110649988</v>
      </c>
      <c r="G117" s="12">
        <f t="shared" si="15"/>
        <v>723.3856841919996</v>
      </c>
      <c r="H117" s="12">
        <f t="shared" si="15"/>
        <v>764.8132573189996</v>
      </c>
      <c r="I117" s="12">
        <f t="shared" si="15"/>
        <v>806.2408304459996</v>
      </c>
      <c r="J117" s="12">
        <f t="shared" si="15"/>
        <v>888.0959766999995</v>
      </c>
      <c r="K117" s="12">
        <f t="shared" si="15"/>
        <v>929.5235498269994</v>
      </c>
      <c r="L117" s="13">
        <f t="shared" si="15"/>
        <v>969.9511229539994</v>
      </c>
    </row>
    <row r="118" spans="1:12" ht="25.5">
      <c r="A118" s="62" t="s">
        <v>36</v>
      </c>
      <c r="B118" s="52">
        <v>100</v>
      </c>
      <c r="C118" s="52">
        <v>100</v>
      </c>
      <c r="D118" s="52">
        <v>100</v>
      </c>
      <c r="E118" s="52">
        <v>100</v>
      </c>
      <c r="F118" s="52">
        <v>100</v>
      </c>
      <c r="G118" s="52">
        <v>100</v>
      </c>
      <c r="H118" s="52">
        <v>100</v>
      </c>
      <c r="I118" s="52">
        <v>100</v>
      </c>
      <c r="J118" s="52">
        <v>100</v>
      </c>
      <c r="K118" s="52">
        <v>100</v>
      </c>
      <c r="L118" s="52">
        <v>100</v>
      </c>
    </row>
    <row r="119" spans="1:12" ht="25.5">
      <c r="A119" s="62" t="s">
        <v>32</v>
      </c>
      <c r="B119" s="52">
        <f aca="true" t="shared" si="16" ref="B119:L119">+B116+B118</f>
        <v>3257.2478185569994</v>
      </c>
      <c r="C119" s="52">
        <f t="shared" si="16"/>
        <v>3359.9616051204994</v>
      </c>
      <c r="D119" s="52">
        <f t="shared" si="16"/>
        <v>3668.1029648109984</v>
      </c>
      <c r="E119" s="52">
        <f t="shared" si="16"/>
        <v>3873.530537937999</v>
      </c>
      <c r="F119" s="52">
        <f t="shared" si="16"/>
        <v>4078.958111064999</v>
      </c>
      <c r="G119" s="52">
        <f t="shared" si="16"/>
        <v>4284.385684192</v>
      </c>
      <c r="H119" s="52">
        <f t="shared" si="16"/>
        <v>4489.813257319</v>
      </c>
      <c r="I119" s="52">
        <f t="shared" si="16"/>
        <v>4695.240830446</v>
      </c>
      <c r="J119" s="52">
        <f t="shared" si="16"/>
        <v>5106.0959766999995</v>
      </c>
      <c r="K119" s="52">
        <f t="shared" si="16"/>
        <v>5311.523549826999</v>
      </c>
      <c r="L119" s="53">
        <f t="shared" si="16"/>
        <v>5516.951122953999</v>
      </c>
    </row>
    <row r="120" spans="1:12" ht="12.75">
      <c r="A120" s="63" t="s">
        <v>37</v>
      </c>
      <c r="B120" s="52">
        <v>80</v>
      </c>
      <c r="C120" s="52">
        <v>80</v>
      </c>
      <c r="D120" s="52">
        <v>80</v>
      </c>
      <c r="E120" s="52">
        <v>80</v>
      </c>
      <c r="F120" s="52">
        <v>80</v>
      </c>
      <c r="G120" s="52">
        <v>80</v>
      </c>
      <c r="H120" s="52">
        <v>80</v>
      </c>
      <c r="I120" s="52">
        <v>80</v>
      </c>
      <c r="J120" s="52">
        <v>80</v>
      </c>
      <c r="K120" s="52">
        <v>80</v>
      </c>
      <c r="L120" s="52">
        <v>80</v>
      </c>
    </row>
    <row r="121" spans="1:12" ht="25.5">
      <c r="A121" s="63" t="s">
        <v>38</v>
      </c>
      <c r="B121" s="52">
        <f aca="true" t="shared" si="17" ref="B121:L121">+B119+B120</f>
        <v>3337.2478185569994</v>
      </c>
      <c r="C121" s="52">
        <f t="shared" si="17"/>
        <v>3439.9616051204994</v>
      </c>
      <c r="D121" s="52">
        <f t="shared" si="17"/>
        <v>3748.1029648109984</v>
      </c>
      <c r="E121" s="52">
        <f t="shared" si="17"/>
        <v>3953.530537937999</v>
      </c>
      <c r="F121" s="52">
        <f t="shared" si="17"/>
        <v>4158.958111064999</v>
      </c>
      <c r="G121" s="52">
        <f t="shared" si="17"/>
        <v>4364.385684192</v>
      </c>
      <c r="H121" s="52">
        <f t="shared" si="17"/>
        <v>4569.813257319</v>
      </c>
      <c r="I121" s="52">
        <f t="shared" si="17"/>
        <v>4775.240830446</v>
      </c>
      <c r="J121" s="52">
        <f t="shared" si="17"/>
        <v>5186.0959766999995</v>
      </c>
      <c r="K121" s="52">
        <f t="shared" si="17"/>
        <v>5391.523549826999</v>
      </c>
      <c r="L121" s="53">
        <f t="shared" si="17"/>
        <v>5596.951122953999</v>
      </c>
    </row>
    <row r="122" spans="1:12" ht="13.5" thickBot="1">
      <c r="A122" s="44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9"/>
    </row>
    <row r="123" spans="1:12" ht="12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1" ht="16.5">
      <c r="A124" s="19" t="s">
        <v>30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6" spans="1:5" ht="18">
      <c r="A126" s="4"/>
      <c r="D126" s="1" t="s">
        <v>31</v>
      </c>
      <c r="E126" s="22"/>
    </row>
    <row r="127" ht="13.5" thickBot="1">
      <c r="A127" s="14"/>
    </row>
    <row r="128" spans="1:12" ht="12.75">
      <c r="A128" s="6" t="s">
        <v>26</v>
      </c>
      <c r="B128" s="23">
        <v>0.1</v>
      </c>
      <c r="C128" s="23">
        <v>0.15</v>
      </c>
      <c r="D128" s="23">
        <v>0.3</v>
      </c>
      <c r="E128" s="23">
        <v>0.4</v>
      </c>
      <c r="F128" s="23">
        <v>0.5</v>
      </c>
      <c r="G128" s="23">
        <v>0.6</v>
      </c>
      <c r="H128" s="23">
        <v>0.7</v>
      </c>
      <c r="I128" s="23">
        <v>0.8</v>
      </c>
      <c r="J128" s="23">
        <v>1</v>
      </c>
      <c r="K128" s="23">
        <v>1.1</v>
      </c>
      <c r="L128" s="16">
        <v>1.2</v>
      </c>
    </row>
    <row r="129" spans="1:12" ht="12.75">
      <c r="A129" s="60">
        <v>40575</v>
      </c>
      <c r="B129" s="12">
        <v>3100</v>
      </c>
      <c r="C129" s="12">
        <v>3210</v>
      </c>
      <c r="D129" s="12">
        <v>3541</v>
      </c>
      <c r="E129" s="12">
        <v>3762</v>
      </c>
      <c r="F129" s="12">
        <v>3983</v>
      </c>
      <c r="G129" s="12">
        <v>4203</v>
      </c>
      <c r="H129" s="12">
        <v>4424</v>
      </c>
      <c r="I129" s="12">
        <v>4645</v>
      </c>
      <c r="J129" s="12">
        <v>5086</v>
      </c>
      <c r="K129" s="12">
        <v>5307</v>
      </c>
      <c r="L129" s="13">
        <v>5528</v>
      </c>
    </row>
    <row r="130" spans="1:12" ht="12.75">
      <c r="A130" s="61">
        <v>40603</v>
      </c>
      <c r="B130" s="12">
        <v>3738.210579350999</v>
      </c>
      <c r="C130" s="12">
        <v>3876.1677362655</v>
      </c>
      <c r="D130" s="12">
        <v>4290.039207008999</v>
      </c>
      <c r="E130" s="12">
        <v>4565.953520837999</v>
      </c>
      <c r="F130" s="12">
        <v>4841.867834666999</v>
      </c>
      <c r="G130" s="12">
        <v>5117.782148495999</v>
      </c>
      <c r="H130" s="12">
        <v>5393.696462324999</v>
      </c>
      <c r="I130" s="12">
        <v>5669.610776153999</v>
      </c>
      <c r="J130" s="12">
        <v>6221.439403811999</v>
      </c>
      <c r="K130" s="12">
        <v>6497.353717641001</v>
      </c>
      <c r="L130" s="13">
        <v>6773.268031469999</v>
      </c>
    </row>
    <row r="131" spans="1:12" ht="12.75">
      <c r="A131" s="62" t="s">
        <v>34</v>
      </c>
      <c r="B131" s="12">
        <f aca="true" t="shared" si="18" ref="B131:L131">+B130-B129</f>
        <v>638.2105793509991</v>
      </c>
      <c r="C131" s="12">
        <f t="shared" si="18"/>
        <v>666.1677362655</v>
      </c>
      <c r="D131" s="12">
        <f t="shared" si="18"/>
        <v>749.0392070089993</v>
      </c>
      <c r="E131" s="12">
        <f t="shared" si="18"/>
        <v>803.9535208379993</v>
      </c>
      <c r="F131" s="12">
        <f t="shared" si="18"/>
        <v>858.8678346669994</v>
      </c>
      <c r="G131" s="12">
        <f t="shared" si="18"/>
        <v>914.7821484959986</v>
      </c>
      <c r="H131" s="12">
        <f t="shared" si="18"/>
        <v>969.6964623249987</v>
      </c>
      <c r="I131" s="12">
        <f t="shared" si="18"/>
        <v>1024.6107761539988</v>
      </c>
      <c r="J131" s="12">
        <f t="shared" si="18"/>
        <v>1135.439403811999</v>
      </c>
      <c r="K131" s="12">
        <f t="shared" si="18"/>
        <v>1190.353717641001</v>
      </c>
      <c r="L131" s="13">
        <f t="shared" si="18"/>
        <v>1245.2680314699992</v>
      </c>
    </row>
    <row r="132" spans="1:12" ht="25.5">
      <c r="A132" s="62" t="s">
        <v>36</v>
      </c>
      <c r="B132" s="52">
        <v>100</v>
      </c>
      <c r="C132" s="52">
        <v>100</v>
      </c>
      <c r="D132" s="52">
        <v>100</v>
      </c>
      <c r="E132" s="52">
        <v>100</v>
      </c>
      <c r="F132" s="52">
        <v>100</v>
      </c>
      <c r="G132" s="52">
        <v>100</v>
      </c>
      <c r="H132" s="52">
        <v>100</v>
      </c>
      <c r="I132" s="52">
        <v>100</v>
      </c>
      <c r="J132" s="52">
        <v>100</v>
      </c>
      <c r="K132" s="52">
        <v>100</v>
      </c>
      <c r="L132" s="52">
        <v>100</v>
      </c>
    </row>
    <row r="133" spans="1:12" ht="25.5">
      <c r="A133" s="62" t="s">
        <v>32</v>
      </c>
      <c r="B133" s="52">
        <f aca="true" t="shared" si="19" ref="B133:L133">+B130+B132</f>
        <v>3838.210579350999</v>
      </c>
      <c r="C133" s="52">
        <f t="shared" si="19"/>
        <v>3976.1677362655</v>
      </c>
      <c r="D133" s="52">
        <f t="shared" si="19"/>
        <v>4390.039207008999</v>
      </c>
      <c r="E133" s="52">
        <f t="shared" si="19"/>
        <v>4665.953520837999</v>
      </c>
      <c r="F133" s="52">
        <f t="shared" si="19"/>
        <v>4941.867834666999</v>
      </c>
      <c r="G133" s="52">
        <f t="shared" si="19"/>
        <v>5217.782148495999</v>
      </c>
      <c r="H133" s="52">
        <f t="shared" si="19"/>
        <v>5493.696462324999</v>
      </c>
      <c r="I133" s="52">
        <f t="shared" si="19"/>
        <v>5769.610776153999</v>
      </c>
      <c r="J133" s="52">
        <f t="shared" si="19"/>
        <v>6321.439403811999</v>
      </c>
      <c r="K133" s="52">
        <f t="shared" si="19"/>
        <v>6597.353717641001</v>
      </c>
      <c r="L133" s="53">
        <f t="shared" si="19"/>
        <v>6873.268031469999</v>
      </c>
    </row>
    <row r="134" spans="1:12" ht="12.75">
      <c r="A134" s="63" t="s">
        <v>37</v>
      </c>
      <c r="B134" s="52">
        <v>80</v>
      </c>
      <c r="C134" s="52">
        <v>80</v>
      </c>
      <c r="D134" s="52">
        <v>80</v>
      </c>
      <c r="E134" s="52">
        <v>80</v>
      </c>
      <c r="F134" s="52">
        <v>80</v>
      </c>
      <c r="G134" s="52">
        <v>80</v>
      </c>
      <c r="H134" s="52">
        <v>80</v>
      </c>
      <c r="I134" s="52">
        <v>80</v>
      </c>
      <c r="J134" s="52">
        <v>80</v>
      </c>
      <c r="K134" s="52">
        <v>80</v>
      </c>
      <c r="L134" s="52">
        <v>80</v>
      </c>
    </row>
    <row r="135" spans="1:12" ht="25.5">
      <c r="A135" s="63" t="s">
        <v>38</v>
      </c>
      <c r="B135" s="52">
        <f aca="true" t="shared" si="20" ref="B135:L135">+B133+B134</f>
        <v>3918.210579350999</v>
      </c>
      <c r="C135" s="52">
        <f t="shared" si="20"/>
        <v>4056.1677362655</v>
      </c>
      <c r="D135" s="52">
        <f t="shared" si="20"/>
        <v>4470.039207008999</v>
      </c>
      <c r="E135" s="52">
        <f t="shared" si="20"/>
        <v>4745.953520837999</v>
      </c>
      <c r="F135" s="52">
        <f t="shared" si="20"/>
        <v>5021.867834666999</v>
      </c>
      <c r="G135" s="52">
        <f t="shared" si="20"/>
        <v>5297.782148495999</v>
      </c>
      <c r="H135" s="52">
        <f t="shared" si="20"/>
        <v>5573.696462324999</v>
      </c>
      <c r="I135" s="52">
        <f t="shared" si="20"/>
        <v>5849.610776153999</v>
      </c>
      <c r="J135" s="52">
        <f t="shared" si="20"/>
        <v>6401.439403811999</v>
      </c>
      <c r="K135" s="52">
        <f t="shared" si="20"/>
        <v>6677.353717641001</v>
      </c>
      <c r="L135" s="53">
        <f t="shared" si="20"/>
        <v>6953.268031469999</v>
      </c>
    </row>
    <row r="136" spans="1:12" ht="13.5" thickBot="1">
      <c r="A136" s="44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9"/>
    </row>
  </sheetData>
  <mergeCells count="2">
    <mergeCell ref="A48:E48"/>
    <mergeCell ref="A2:M2"/>
  </mergeCells>
  <printOptions horizontalCentered="1" verticalCentered="1"/>
  <pageMargins left="0.2" right="0.17" top="0.19" bottom="0.14" header="0" footer="0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0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11.421875" style="73" customWidth="1"/>
    <col min="2" max="2" width="41.140625" style="73" bestFit="1" customWidth="1"/>
    <col min="3" max="3" width="14.28125" style="73" bestFit="1" customWidth="1"/>
    <col min="4" max="4" width="10.57421875" style="73" customWidth="1"/>
    <col min="5" max="5" width="12.28125" style="80" customWidth="1"/>
    <col min="6" max="6" width="9.57421875" style="74" customWidth="1"/>
    <col min="7" max="16384" width="11.421875" style="73" customWidth="1"/>
  </cols>
  <sheetData>
    <row r="2" spans="2:6" ht="18">
      <c r="B2" s="87" t="s">
        <v>67</v>
      </c>
      <c r="C2" s="87"/>
      <c r="D2" s="87"/>
      <c r="E2" s="87"/>
      <c r="F2" s="87"/>
    </row>
    <row r="3" ht="13.5" thickBot="1"/>
    <row r="4" spans="2:6" s="69" customFormat="1" ht="38.25">
      <c r="B4" s="65" t="s">
        <v>65</v>
      </c>
      <c r="C4" s="66" t="s">
        <v>66</v>
      </c>
      <c r="D4" s="67" t="s">
        <v>39</v>
      </c>
      <c r="E4" s="68" t="s">
        <v>69</v>
      </c>
      <c r="F4" s="82" t="s">
        <v>68</v>
      </c>
    </row>
    <row r="5" spans="2:6" ht="12.75">
      <c r="B5" s="70" t="s">
        <v>40</v>
      </c>
      <c r="C5" s="81">
        <v>605</v>
      </c>
      <c r="D5" s="71">
        <v>2913</v>
      </c>
      <c r="E5" s="72">
        <v>12</v>
      </c>
      <c r="F5" s="83">
        <f>+E5*64.7</f>
        <v>776.4000000000001</v>
      </c>
    </row>
    <row r="6" spans="2:6" ht="12.75">
      <c r="B6" s="70" t="s">
        <v>41</v>
      </c>
      <c r="C6" s="81">
        <v>609</v>
      </c>
      <c r="D6" s="71">
        <v>2000</v>
      </c>
      <c r="E6" s="72">
        <v>10</v>
      </c>
      <c r="F6" s="83">
        <f aca="true" t="shared" si="0" ref="F6:F29">+E6*64.7</f>
        <v>647</v>
      </c>
    </row>
    <row r="7" spans="2:6" ht="12.75">
      <c r="B7" s="70" t="s">
        <v>42</v>
      </c>
      <c r="C7" s="81">
        <v>667</v>
      </c>
      <c r="D7" s="71">
        <v>2000</v>
      </c>
      <c r="E7" s="72">
        <v>10</v>
      </c>
      <c r="F7" s="83">
        <f t="shared" si="0"/>
        <v>647</v>
      </c>
    </row>
    <row r="8" spans="2:6" ht="12.75">
      <c r="B8" s="70" t="s">
        <v>43</v>
      </c>
      <c r="C8" s="81">
        <v>672</v>
      </c>
      <c r="D8" s="71">
        <v>2000</v>
      </c>
      <c r="E8" s="72">
        <v>10</v>
      </c>
      <c r="F8" s="83">
        <f t="shared" si="0"/>
        <v>647</v>
      </c>
    </row>
    <row r="9" spans="2:6" ht="12.75">
      <c r="B9" s="70" t="s">
        <v>44</v>
      </c>
      <c r="C9" s="81">
        <v>686</v>
      </c>
      <c r="D9" s="71">
        <v>2000</v>
      </c>
      <c r="E9" s="72">
        <v>10</v>
      </c>
      <c r="F9" s="83">
        <f t="shared" si="0"/>
        <v>647</v>
      </c>
    </row>
    <row r="10" spans="2:6" ht="12.75">
      <c r="B10" s="70" t="s">
        <v>45</v>
      </c>
      <c r="C10" s="81">
        <v>611</v>
      </c>
      <c r="D10" s="71">
        <v>1840</v>
      </c>
      <c r="E10" s="72">
        <v>9</v>
      </c>
      <c r="F10" s="83">
        <f t="shared" si="0"/>
        <v>582.3000000000001</v>
      </c>
    </row>
    <row r="11" spans="2:6" ht="12.75">
      <c r="B11" s="70" t="s">
        <v>46</v>
      </c>
      <c r="C11" s="81">
        <v>668</v>
      </c>
      <c r="D11" s="71">
        <v>1840</v>
      </c>
      <c r="E11" s="72">
        <v>9</v>
      </c>
      <c r="F11" s="83">
        <f t="shared" si="0"/>
        <v>582.3000000000001</v>
      </c>
    </row>
    <row r="12" spans="2:6" ht="12.75">
      <c r="B12" s="70" t="s">
        <v>47</v>
      </c>
      <c r="C12" s="81">
        <v>673</v>
      </c>
      <c r="D12" s="71">
        <v>1840</v>
      </c>
      <c r="E12" s="72">
        <v>9</v>
      </c>
      <c r="F12" s="83">
        <f t="shared" si="0"/>
        <v>582.3000000000001</v>
      </c>
    </row>
    <row r="13" spans="2:6" ht="12.75">
      <c r="B13" s="70" t="s">
        <v>48</v>
      </c>
      <c r="C13" s="81">
        <v>687</v>
      </c>
      <c r="D13" s="71">
        <v>1840</v>
      </c>
      <c r="E13" s="72">
        <v>9</v>
      </c>
      <c r="F13" s="83">
        <f t="shared" si="0"/>
        <v>582.3000000000001</v>
      </c>
    </row>
    <row r="14" spans="2:7" ht="12.75">
      <c r="B14" s="70" t="s">
        <v>49</v>
      </c>
      <c r="C14" s="81">
        <v>614</v>
      </c>
      <c r="D14" s="71">
        <v>1740</v>
      </c>
      <c r="E14" s="72">
        <v>8</v>
      </c>
      <c r="F14" s="83">
        <f t="shared" si="0"/>
        <v>517.6</v>
      </c>
      <c r="G14" s="74"/>
    </row>
    <row r="15" spans="2:6" ht="12.75">
      <c r="B15" s="70" t="s">
        <v>50</v>
      </c>
      <c r="C15" s="81">
        <v>648</v>
      </c>
      <c r="D15" s="71">
        <v>1740</v>
      </c>
      <c r="E15" s="72">
        <v>8</v>
      </c>
      <c r="F15" s="83">
        <f t="shared" si="0"/>
        <v>517.6</v>
      </c>
    </row>
    <row r="16" spans="2:6" ht="12.75">
      <c r="B16" s="70" t="s">
        <v>51</v>
      </c>
      <c r="C16" s="81">
        <v>670</v>
      </c>
      <c r="D16" s="71">
        <v>1740</v>
      </c>
      <c r="E16" s="72">
        <v>8</v>
      </c>
      <c r="F16" s="83">
        <f t="shared" si="0"/>
        <v>517.6</v>
      </c>
    </row>
    <row r="17" spans="2:6" ht="12.75">
      <c r="B17" s="70" t="s">
        <v>52</v>
      </c>
      <c r="C17" s="81">
        <v>612</v>
      </c>
      <c r="D17" s="71">
        <v>1690</v>
      </c>
      <c r="E17" s="72">
        <v>7</v>
      </c>
      <c r="F17" s="83">
        <f t="shared" si="0"/>
        <v>452.90000000000003</v>
      </c>
    </row>
    <row r="18" spans="2:6" ht="12.75">
      <c r="B18" s="70" t="s">
        <v>53</v>
      </c>
      <c r="C18" s="81">
        <v>613</v>
      </c>
      <c r="D18" s="71">
        <v>1680</v>
      </c>
      <c r="E18" s="72">
        <v>7</v>
      </c>
      <c r="F18" s="83">
        <f t="shared" si="0"/>
        <v>452.90000000000003</v>
      </c>
    </row>
    <row r="19" spans="2:6" ht="12.75">
      <c r="B19" s="70" t="s">
        <v>54</v>
      </c>
      <c r="C19" s="81">
        <v>669</v>
      </c>
      <c r="D19" s="71">
        <v>1680</v>
      </c>
      <c r="E19" s="72">
        <v>7</v>
      </c>
      <c r="F19" s="83">
        <f t="shared" si="0"/>
        <v>452.90000000000003</v>
      </c>
    </row>
    <row r="20" spans="2:6" ht="12.75">
      <c r="B20" s="70" t="s">
        <v>55</v>
      </c>
      <c r="C20" s="81">
        <v>674</v>
      </c>
      <c r="D20" s="71">
        <v>1680</v>
      </c>
      <c r="E20" s="72">
        <v>7</v>
      </c>
      <c r="F20" s="83">
        <f t="shared" si="0"/>
        <v>452.90000000000003</v>
      </c>
    </row>
    <row r="21" spans="2:6" ht="12.75">
      <c r="B21" s="70" t="s">
        <v>56</v>
      </c>
      <c r="C21" s="81">
        <v>604</v>
      </c>
      <c r="D21" s="71">
        <v>1610</v>
      </c>
      <c r="E21" s="72">
        <v>6</v>
      </c>
      <c r="F21" s="83">
        <f t="shared" si="0"/>
        <v>388.20000000000005</v>
      </c>
    </row>
    <row r="22" spans="2:6" ht="12.75">
      <c r="B22" s="70" t="s">
        <v>57</v>
      </c>
      <c r="C22" s="81">
        <v>615</v>
      </c>
      <c r="D22" s="71">
        <v>1610</v>
      </c>
      <c r="E22" s="72">
        <v>6</v>
      </c>
      <c r="F22" s="83">
        <f t="shared" si="0"/>
        <v>388.20000000000005</v>
      </c>
    </row>
    <row r="23" spans="2:6" ht="12.75">
      <c r="B23" s="70" t="s">
        <v>58</v>
      </c>
      <c r="C23" s="81">
        <v>635</v>
      </c>
      <c r="D23" s="71">
        <v>1610</v>
      </c>
      <c r="E23" s="72">
        <v>6</v>
      </c>
      <c r="F23" s="83">
        <f t="shared" si="0"/>
        <v>388.20000000000005</v>
      </c>
    </row>
    <row r="24" spans="2:6" ht="12.75">
      <c r="B24" s="70" t="s">
        <v>59</v>
      </c>
      <c r="C24" s="81">
        <v>643</v>
      </c>
      <c r="D24" s="71">
        <v>1500</v>
      </c>
      <c r="E24" s="72">
        <v>6</v>
      </c>
      <c r="F24" s="83">
        <f t="shared" si="0"/>
        <v>388.20000000000005</v>
      </c>
    </row>
    <row r="25" spans="2:6" ht="12.75">
      <c r="B25" s="70" t="s">
        <v>60</v>
      </c>
      <c r="C25" s="81">
        <v>685</v>
      </c>
      <c r="D25" s="71">
        <v>1500</v>
      </c>
      <c r="E25" s="72">
        <v>6</v>
      </c>
      <c r="F25" s="83">
        <f t="shared" si="0"/>
        <v>388.20000000000005</v>
      </c>
    </row>
    <row r="26" spans="2:6" ht="12.75">
      <c r="B26" s="70" t="s">
        <v>61</v>
      </c>
      <c r="C26" s="81">
        <v>696</v>
      </c>
      <c r="D26" s="71">
        <v>1500</v>
      </c>
      <c r="E26" s="72">
        <v>6</v>
      </c>
      <c r="F26" s="83">
        <f t="shared" si="0"/>
        <v>388.20000000000005</v>
      </c>
    </row>
    <row r="27" spans="2:6" ht="12.75">
      <c r="B27" s="70" t="s">
        <v>62</v>
      </c>
      <c r="C27" s="81">
        <v>625</v>
      </c>
      <c r="D27" s="75">
        <v>1370</v>
      </c>
      <c r="E27" s="72">
        <v>6</v>
      </c>
      <c r="F27" s="83">
        <f t="shared" si="0"/>
        <v>388.20000000000005</v>
      </c>
    </row>
    <row r="28" spans="2:6" ht="12.75">
      <c r="B28" s="70" t="s">
        <v>63</v>
      </c>
      <c r="C28" s="81">
        <v>626</v>
      </c>
      <c r="D28" s="75">
        <v>1340</v>
      </c>
      <c r="E28" s="72">
        <v>6</v>
      </c>
      <c r="F28" s="83">
        <f t="shared" si="0"/>
        <v>388.20000000000005</v>
      </c>
    </row>
    <row r="29" spans="2:6" ht="12.75">
      <c r="B29" s="70" t="s">
        <v>64</v>
      </c>
      <c r="C29" s="81">
        <v>627</v>
      </c>
      <c r="D29" s="75">
        <v>1300</v>
      </c>
      <c r="E29" s="72">
        <v>6</v>
      </c>
      <c r="F29" s="83">
        <f t="shared" si="0"/>
        <v>388.20000000000005</v>
      </c>
    </row>
    <row r="30" spans="2:6" ht="13.5" thickBot="1">
      <c r="B30" s="76"/>
      <c r="C30" s="77"/>
      <c r="D30" s="78"/>
      <c r="E30" s="79"/>
      <c r="F30" s="84"/>
    </row>
  </sheetData>
  <mergeCells count="1"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Victor</cp:lastModifiedBy>
  <cp:lastPrinted>2011-02-22T17:14:57Z</cp:lastPrinted>
  <dcterms:created xsi:type="dcterms:W3CDTF">2010-02-18T22:58:29Z</dcterms:created>
  <dcterms:modified xsi:type="dcterms:W3CDTF">2011-02-23T17:17:33Z</dcterms:modified>
  <cp:category/>
  <cp:version/>
  <cp:contentType/>
  <cp:contentStatus/>
</cp:coreProperties>
</file>